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HBK01-14\Desktop\"/>
    </mc:Choice>
  </mc:AlternateContent>
  <workbookProtection workbookAlgorithmName="SHA-512" workbookHashValue="vclrDp15Z5bPrDQsygvysJo9Vz3ZaXdMIiGLfzaZBz80tD6sEKU5tq/lzcFxJ1tEnSqVbMliqSFqYi4WXKmRmA==" workbookSaltValue="5sRBft7g87aXy8V4n5HZ9w==" workbookSpinCount="100000" lockStructure="1"/>
  <bookViews>
    <workbookView xWindow="150" yWindow="585" windowWidth="18855" windowHeight="7875"/>
  </bookViews>
  <sheets>
    <sheet name="výsledky" sheetId="2" r:id="rId1"/>
    <sheet name="předzávod" sheetId="7" r:id="rId2"/>
    <sheet name="předzávod-hodnocení družin" sheetId="6" r:id="rId3"/>
  </sheets>
  <calcPr calcId="152511"/>
</workbook>
</file>

<file path=xl/calcChain.xml><?xml version="1.0" encoding="utf-8"?>
<calcChain xmlns="http://schemas.openxmlformats.org/spreadsheetml/2006/main">
  <c r="F80" i="6" l="1"/>
  <c r="G80" i="6"/>
  <c r="H80" i="6"/>
  <c r="I80" i="6"/>
  <c r="J80" i="6"/>
  <c r="K80" i="6"/>
  <c r="L80" i="6"/>
  <c r="M80" i="6"/>
  <c r="N80" i="6"/>
  <c r="O80" i="6"/>
  <c r="P80" i="6"/>
  <c r="Q80" i="6"/>
  <c r="R80" i="6"/>
  <c r="S80" i="6"/>
  <c r="T80" i="6"/>
  <c r="U80" i="6"/>
  <c r="V80" i="6"/>
  <c r="W80" i="6"/>
  <c r="X80" i="6"/>
  <c r="Y80" i="6"/>
  <c r="Z80" i="6"/>
  <c r="AA80" i="6"/>
  <c r="AB80" i="6"/>
  <c r="AC80" i="6"/>
  <c r="AD80" i="6"/>
  <c r="AE80" i="6"/>
  <c r="AF80" i="6"/>
  <c r="AG80" i="6"/>
  <c r="AH80" i="6"/>
  <c r="AI80" i="6"/>
  <c r="AJ80" i="6"/>
  <c r="AK80" i="6"/>
  <c r="AL80" i="6"/>
  <c r="AM80" i="6"/>
  <c r="AN80" i="6"/>
  <c r="AO80" i="6"/>
  <c r="E80" i="6"/>
  <c r="T27" i="2" l="1"/>
  <c r="T28" i="2"/>
  <c r="T29" i="2"/>
  <c r="T30" i="2"/>
  <c r="T31" i="2"/>
  <c r="T32" i="2"/>
  <c r="T33" i="2"/>
  <c r="T34" i="2"/>
  <c r="T35" i="2"/>
  <c r="T37" i="2"/>
  <c r="T38" i="2"/>
  <c r="T39" i="2"/>
  <c r="T40" i="2"/>
  <c r="T41" i="2"/>
  <c r="T43" i="2"/>
  <c r="T44" i="2"/>
  <c r="T26" i="2"/>
  <c r="S27" i="2"/>
  <c r="S28" i="2"/>
  <c r="S29" i="2"/>
  <c r="S30" i="2"/>
  <c r="S31" i="2"/>
  <c r="S32" i="2"/>
  <c r="S33" i="2"/>
  <c r="S34" i="2"/>
  <c r="S35" i="2"/>
  <c r="S36" i="2"/>
  <c r="T36" i="2" s="1"/>
  <c r="S37" i="2"/>
  <c r="S38" i="2"/>
  <c r="S39" i="2"/>
  <c r="S40" i="2"/>
  <c r="S41" i="2"/>
  <c r="S42" i="2"/>
  <c r="T42" i="2" s="1"/>
  <c r="S43" i="2"/>
  <c r="S44" i="2"/>
  <c r="S45" i="2"/>
  <c r="T45" i="2" s="1"/>
  <c r="S26" i="2"/>
  <c r="T7" i="2"/>
  <c r="T8" i="2"/>
  <c r="T9" i="2"/>
  <c r="T10" i="2"/>
  <c r="T11" i="2"/>
  <c r="T12" i="2"/>
  <c r="T13" i="2"/>
  <c r="T14" i="2"/>
  <c r="T15" i="2"/>
  <c r="T16" i="2"/>
  <c r="T17" i="2"/>
  <c r="T18" i="2"/>
  <c r="T19" i="2"/>
  <c r="T20" i="2"/>
  <c r="T21" i="2"/>
  <c r="T22" i="2"/>
  <c r="T23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T6" i="2"/>
  <c r="S6" i="2"/>
  <c r="V28" i="2" l="1"/>
  <c r="V32" i="2"/>
  <c r="V36" i="2"/>
  <c r="V40" i="2"/>
  <c r="V44" i="2"/>
  <c r="V9" i="2"/>
  <c r="V13" i="2"/>
  <c r="V17" i="2"/>
  <c r="V21" i="2"/>
  <c r="V12" i="2"/>
  <c r="V29" i="2"/>
  <c r="V33" i="2"/>
  <c r="V37" i="2"/>
  <c r="V41" i="2"/>
  <c r="V45" i="2"/>
  <c r="V10" i="2"/>
  <c r="V14" i="2"/>
  <c r="V18" i="2"/>
  <c r="V22" i="2"/>
  <c r="V31" i="2"/>
  <c r="V35" i="2"/>
  <c r="V43" i="2"/>
  <c r="V16" i="2"/>
  <c r="V30" i="2"/>
  <c r="V34" i="2"/>
  <c r="V38" i="2"/>
  <c r="V42" i="2"/>
  <c r="V7" i="2"/>
  <c r="V11" i="2"/>
  <c r="V15" i="2"/>
  <c r="V19" i="2"/>
  <c r="V23" i="2"/>
  <c r="V27" i="2"/>
  <c r="V39" i="2"/>
  <c r="V8" i="2"/>
  <c r="V20" i="2"/>
  <c r="AQ5" i="6" l="1"/>
  <c r="AQ6" i="6"/>
  <c r="AQ7" i="6"/>
  <c r="AQ8" i="6"/>
  <c r="AQ9" i="6"/>
  <c r="AQ10" i="6"/>
  <c r="AQ11" i="6"/>
  <c r="AQ12" i="6"/>
  <c r="AQ13" i="6"/>
  <c r="AQ14" i="6"/>
  <c r="AQ15" i="6"/>
  <c r="AQ16" i="6"/>
  <c r="AQ17" i="6"/>
  <c r="AQ18" i="6"/>
  <c r="AQ19" i="6"/>
  <c r="AQ20" i="6"/>
  <c r="AQ21" i="6"/>
  <c r="AQ22" i="6"/>
  <c r="AQ23" i="6"/>
  <c r="AQ24" i="6"/>
  <c r="AQ25" i="6"/>
  <c r="AQ26" i="6"/>
  <c r="AQ27" i="6"/>
  <c r="AQ28" i="6"/>
  <c r="AR28" i="6" s="1"/>
  <c r="M16" i="7" s="1"/>
  <c r="AQ29" i="6"/>
  <c r="AR29" i="6" s="1"/>
  <c r="L17" i="7" s="1"/>
  <c r="N17" i="7" s="1"/>
  <c r="AQ30" i="6"/>
  <c r="AQ31" i="6"/>
  <c r="AQ32" i="6"/>
  <c r="AR32" i="6" s="1"/>
  <c r="M18" i="7" s="1"/>
  <c r="AQ33" i="6"/>
  <c r="AR33" i="6" s="1"/>
  <c r="L19" i="7" s="1"/>
  <c r="N19" i="7" s="1"/>
  <c r="AQ34" i="6"/>
  <c r="AQ35" i="6"/>
  <c r="AQ36" i="6"/>
  <c r="AR36" i="6" s="1"/>
  <c r="M20" i="7" s="1"/>
  <c r="AQ37" i="6"/>
  <c r="AQ38" i="6"/>
  <c r="AQ40" i="6"/>
  <c r="AR40" i="6" s="1"/>
  <c r="L24" i="7" s="1"/>
  <c r="AQ41" i="6"/>
  <c r="AR41" i="6" s="1"/>
  <c r="M24" i="7" s="1"/>
  <c r="AQ42" i="6"/>
  <c r="AQ43" i="6"/>
  <c r="AQ44" i="6"/>
  <c r="AR44" i="6" s="1"/>
  <c r="L26" i="7" s="1"/>
  <c r="AQ45" i="6"/>
  <c r="AR45" i="6" s="1"/>
  <c r="M26" i="7" s="1"/>
  <c r="AQ46" i="6"/>
  <c r="AR46" i="6" s="1"/>
  <c r="L27" i="7" s="1"/>
  <c r="AQ47" i="6"/>
  <c r="AQ48" i="6"/>
  <c r="AR48" i="6" s="1"/>
  <c r="L28" i="7" s="1"/>
  <c r="AQ49" i="6"/>
  <c r="AR49" i="6" s="1"/>
  <c r="M28" i="7" s="1"/>
  <c r="AQ50" i="6"/>
  <c r="AR50" i="6" s="1"/>
  <c r="L29" i="7" s="1"/>
  <c r="AQ51" i="6"/>
  <c r="AQ52" i="6"/>
  <c r="AR52" i="6" s="1"/>
  <c r="L30" i="7" s="1"/>
  <c r="AQ53" i="6"/>
  <c r="AR53" i="6" s="1"/>
  <c r="M30" i="7" s="1"/>
  <c r="AQ54" i="6"/>
  <c r="AQ55" i="6"/>
  <c r="AR55" i="6" s="1"/>
  <c r="M31" i="7" s="1"/>
  <c r="AQ56" i="6"/>
  <c r="AR56" i="6" s="1"/>
  <c r="L32" i="7" s="1"/>
  <c r="AQ57" i="6"/>
  <c r="AR57" i="6" s="1"/>
  <c r="M32" i="7" s="1"/>
  <c r="AQ58" i="6"/>
  <c r="AR58" i="6" s="1"/>
  <c r="L33" i="7" s="1"/>
  <c r="AQ59" i="6"/>
  <c r="AQ60" i="6"/>
  <c r="AR60" i="6" s="1"/>
  <c r="L34" i="7" s="1"/>
  <c r="AQ61" i="6"/>
  <c r="AR61" i="6" s="1"/>
  <c r="M34" i="7" s="1"/>
  <c r="AQ62" i="6"/>
  <c r="AR62" i="6" s="1"/>
  <c r="L35" i="7" s="1"/>
  <c r="AQ63" i="6"/>
  <c r="AQ64" i="6"/>
  <c r="AR64" i="6" s="1"/>
  <c r="L36" i="7" s="1"/>
  <c r="AQ65" i="6"/>
  <c r="AR65" i="6" s="1"/>
  <c r="M36" i="7" s="1"/>
  <c r="AQ66" i="6"/>
  <c r="AR66" i="6" s="1"/>
  <c r="L37" i="7" s="1"/>
  <c r="AQ67" i="6"/>
  <c r="AQ68" i="6"/>
  <c r="AR68" i="6" s="1"/>
  <c r="L38" i="7" s="1"/>
  <c r="AQ69" i="6"/>
  <c r="AR69" i="6" s="1"/>
  <c r="M38" i="7" s="1"/>
  <c r="AQ70" i="6"/>
  <c r="AR70" i="6" s="1"/>
  <c r="L39" i="7" s="1"/>
  <c r="N39" i="7" s="1"/>
  <c r="AQ71" i="6"/>
  <c r="AQ72" i="6"/>
  <c r="AR72" i="6" s="1"/>
  <c r="L40" i="7" s="1"/>
  <c r="AQ73" i="6"/>
  <c r="AR73" i="6" s="1"/>
  <c r="M40" i="7" s="1"/>
  <c r="AQ74" i="6"/>
  <c r="AR74" i="6" s="1"/>
  <c r="L41" i="7" s="1"/>
  <c r="N41" i="7" s="1"/>
  <c r="AQ75" i="6"/>
  <c r="AR75" i="6" s="1"/>
  <c r="M41" i="7" s="1"/>
  <c r="AQ76" i="6"/>
  <c r="AR76" i="6" s="1"/>
  <c r="L42" i="7" s="1"/>
  <c r="AQ77" i="6"/>
  <c r="AR77" i="6" s="1"/>
  <c r="M42" i="7" s="1"/>
  <c r="AQ78" i="6"/>
  <c r="AR78" i="6" s="1"/>
  <c r="L43" i="7" s="1"/>
  <c r="N43" i="7" s="1"/>
  <c r="AQ79" i="6"/>
  <c r="AR79" i="6" s="1"/>
  <c r="M43" i="7" s="1"/>
  <c r="AQ4" i="6"/>
  <c r="AQ3" i="6"/>
  <c r="AR71" i="6"/>
  <c r="M39" i="7" s="1"/>
  <c r="AR67" i="6"/>
  <c r="M37" i="7" s="1"/>
  <c r="AR63" i="6"/>
  <c r="M35" i="7" s="1"/>
  <c r="AR59" i="6"/>
  <c r="M33" i="7" s="1"/>
  <c r="AR54" i="6"/>
  <c r="L31" i="7" s="1"/>
  <c r="N31" i="7" s="1"/>
  <c r="AR51" i="6"/>
  <c r="M29" i="7" s="1"/>
  <c r="AR47" i="6"/>
  <c r="M27" i="7" s="1"/>
  <c r="AR43" i="6"/>
  <c r="M25" i="7" s="1"/>
  <c r="AR42" i="6"/>
  <c r="L25" i="7" s="1"/>
  <c r="AR38" i="6"/>
  <c r="M21" i="7" s="1"/>
  <c r="AR37" i="6"/>
  <c r="L21" i="7" s="1"/>
  <c r="N21" i="7" s="1"/>
  <c r="AR35" i="6"/>
  <c r="L20" i="7" s="1"/>
  <c r="N20" i="7" s="1"/>
  <c r="AR34" i="6"/>
  <c r="M19" i="7" s="1"/>
  <c r="AR31" i="6"/>
  <c r="L18" i="7" s="1"/>
  <c r="N18" i="7" s="1"/>
  <c r="AR30" i="6"/>
  <c r="M17" i="7" s="1"/>
  <c r="AR27" i="6"/>
  <c r="L16" i="7" s="1"/>
  <c r="N16" i="7" s="1"/>
  <c r="AR25" i="6"/>
  <c r="L15" i="7" s="1"/>
  <c r="N15" i="7" s="1"/>
  <c r="AR26" i="6"/>
  <c r="M15" i="7" s="1"/>
  <c r="N42" i="7" l="1"/>
  <c r="N38" i="7"/>
  <c r="N34" i="7"/>
  <c r="N32" i="7"/>
  <c r="N30" i="7"/>
  <c r="N28" i="7"/>
  <c r="N26" i="7"/>
  <c r="N24" i="7"/>
  <c r="N40" i="7"/>
  <c r="N36" i="7"/>
  <c r="N25" i="7"/>
  <c r="N37" i="7"/>
  <c r="N35" i="7"/>
  <c r="N33" i="7"/>
  <c r="N29" i="7"/>
  <c r="N27" i="7"/>
  <c r="AR24" i="6"/>
  <c r="M14" i="7" s="1"/>
  <c r="AR23" i="6"/>
  <c r="L14" i="7" s="1"/>
  <c r="N14" i="7" s="1"/>
  <c r="AR22" i="6"/>
  <c r="M13" i="7" s="1"/>
  <c r="AR21" i="6"/>
  <c r="L13" i="7" s="1"/>
  <c r="N13" i="7" s="1"/>
  <c r="AR20" i="6"/>
  <c r="M12" i="7" s="1"/>
  <c r="AR19" i="6"/>
  <c r="L12" i="7" s="1"/>
  <c r="N12" i="7" s="1"/>
  <c r="AR18" i="6"/>
  <c r="M11" i="7" s="1"/>
  <c r="AR17" i="6"/>
  <c r="L11" i="7" s="1"/>
  <c r="N11" i="7" s="1"/>
  <c r="AR16" i="6"/>
  <c r="M10" i="7" s="1"/>
  <c r="AR15" i="6"/>
  <c r="L10" i="7" s="1"/>
  <c r="N10" i="7" s="1"/>
  <c r="AR13" i="6"/>
  <c r="L9" i="7" s="1"/>
  <c r="AR14" i="6"/>
  <c r="M9" i="7" s="1"/>
  <c r="AR12" i="6"/>
  <c r="M8" i="7" s="1"/>
  <c r="AR11" i="6"/>
  <c r="L8" i="7" s="1"/>
  <c r="N8" i="7" s="1"/>
  <c r="AR10" i="6"/>
  <c r="M7" i="7" s="1"/>
  <c r="AR9" i="6"/>
  <c r="L7" i="7" s="1"/>
  <c r="N7" i="7" s="1"/>
  <c r="AR4" i="6"/>
  <c r="M4" i="7" s="1"/>
  <c r="AR5" i="6"/>
  <c r="L5" i="7" s="1"/>
  <c r="N5" i="7" s="1"/>
  <c r="AR6" i="6"/>
  <c r="M5" i="7" s="1"/>
  <c r="AR7" i="6"/>
  <c r="L6" i="7" s="1"/>
  <c r="N6" i="7" s="1"/>
  <c r="AR8" i="6"/>
  <c r="M6" i="7" s="1"/>
  <c r="AR3" i="6"/>
  <c r="L4" i="7" s="1"/>
  <c r="N4" i="7" s="1"/>
  <c r="N9" i="7" l="1"/>
  <c r="U27" i="2"/>
  <c r="U31" i="2"/>
  <c r="U35" i="2"/>
  <c r="U39" i="2"/>
  <c r="U43" i="2"/>
  <c r="U34" i="2"/>
  <c r="U26" i="2"/>
  <c r="U28" i="2"/>
  <c r="U32" i="2"/>
  <c r="U36" i="2"/>
  <c r="U40" i="2"/>
  <c r="U44" i="2"/>
  <c r="U38" i="2"/>
  <c r="U29" i="2"/>
  <c r="U33" i="2"/>
  <c r="U37" i="2"/>
  <c r="U41" i="2"/>
  <c r="U45" i="2"/>
  <c r="U30" i="2"/>
  <c r="U42" i="2"/>
  <c r="U10" i="2" l="1"/>
  <c r="U14" i="2"/>
  <c r="U18" i="2"/>
  <c r="U22" i="2"/>
  <c r="U13" i="2"/>
  <c r="U7" i="2"/>
  <c r="U11" i="2"/>
  <c r="U15" i="2"/>
  <c r="U19" i="2"/>
  <c r="U23" i="2"/>
  <c r="U21" i="2"/>
  <c r="U8" i="2"/>
  <c r="U12" i="2"/>
  <c r="U16" i="2"/>
  <c r="U20" i="2"/>
  <c r="U6" i="2"/>
  <c r="U9" i="2"/>
  <c r="U17" i="2"/>
  <c r="V26" i="2"/>
  <c r="V6" i="2" l="1"/>
</calcChain>
</file>

<file path=xl/sharedStrings.xml><?xml version="1.0" encoding="utf-8"?>
<sst xmlns="http://schemas.openxmlformats.org/spreadsheetml/2006/main" count="489" uniqueCount="138">
  <si>
    <t>Ostříži</t>
  </si>
  <si>
    <t>Skauti</t>
  </si>
  <si>
    <t>Minetaka</t>
  </si>
  <si>
    <t>Svišti</t>
  </si>
  <si>
    <t>Naděje</t>
  </si>
  <si>
    <t>Pramen</t>
  </si>
  <si>
    <t>středisko Jedovnice</t>
  </si>
  <si>
    <t>6. Oddíl Amazonky</t>
  </si>
  <si>
    <t>3. Oddíl</t>
  </si>
  <si>
    <t>7. Oddíl Ampetu-wi</t>
  </si>
  <si>
    <t>součet</t>
  </si>
  <si>
    <t>CELKEM</t>
  </si>
  <si>
    <t>POŘADÍ</t>
  </si>
  <si>
    <t>skautky</t>
  </si>
  <si>
    <t>skauti</t>
  </si>
  <si>
    <t>výsledková listina</t>
  </si>
  <si>
    <t>ABSOLUTNÍ POŘADÍ</t>
  </si>
  <si>
    <t>Poutníci</t>
  </si>
  <si>
    <t>Dingové</t>
  </si>
  <si>
    <t>Divocí poníci</t>
  </si>
  <si>
    <t>Draci</t>
  </si>
  <si>
    <t>Podchřibáci</t>
  </si>
  <si>
    <t>Jestřábi</t>
  </si>
  <si>
    <t>Plamen</t>
  </si>
  <si>
    <t>72. oddíl Brno</t>
  </si>
  <si>
    <t>Luňáci</t>
  </si>
  <si>
    <t>SLUNCE</t>
  </si>
  <si>
    <t>Mravenci</t>
  </si>
  <si>
    <t>91. oddíl Brno</t>
  </si>
  <si>
    <t>70. oddíl s/s</t>
  </si>
  <si>
    <t>Panteři</t>
  </si>
  <si>
    <t>Cor Dare Prušánky</t>
  </si>
  <si>
    <t>PRSK</t>
  </si>
  <si>
    <t>Chlapci úplňku</t>
  </si>
  <si>
    <t>Sokoli</t>
  </si>
  <si>
    <t>Orion</t>
  </si>
  <si>
    <t>Stopaři</t>
  </si>
  <si>
    <t>Štiky</t>
  </si>
  <si>
    <t>Bílovice nad Svitavou</t>
  </si>
  <si>
    <t>Tuňáci</t>
  </si>
  <si>
    <t>Vlci</t>
  </si>
  <si>
    <t>SVOJSÍKŮV ZÁVOD 2015</t>
  </si>
  <si>
    <t>AshTeWenJaiK2la</t>
  </si>
  <si>
    <t>Radostné Slunce</t>
  </si>
  <si>
    <t>Bílé lišky</t>
  </si>
  <si>
    <t>Bílé kytky</t>
  </si>
  <si>
    <t>Bledule</t>
  </si>
  <si>
    <t>V Trávě</t>
  </si>
  <si>
    <t>Ještěrky</t>
  </si>
  <si>
    <t>Nezmaři</t>
  </si>
  <si>
    <t>oddíl skautů a skautek</t>
  </si>
  <si>
    <t>Ježci</t>
  </si>
  <si>
    <t>Klisny</t>
  </si>
  <si>
    <t>Konvalinky</t>
  </si>
  <si>
    <t>3.oddíl skautek</t>
  </si>
  <si>
    <t>Kosatky</t>
  </si>
  <si>
    <t>6. oddíl</t>
  </si>
  <si>
    <t>Laně</t>
  </si>
  <si>
    <t>Modrý delfín</t>
  </si>
  <si>
    <t>LUPUS</t>
  </si>
  <si>
    <t>Motýlci</t>
  </si>
  <si>
    <t>Aves</t>
  </si>
  <si>
    <t>Nyctea scandiaca</t>
  </si>
  <si>
    <t>Pegasky</t>
  </si>
  <si>
    <t>Pocem a zopakuj to</t>
  </si>
  <si>
    <t>1. smíšený oddíl</t>
  </si>
  <si>
    <t>Poštolky</t>
  </si>
  <si>
    <t>Bílovice n. Svitavou</t>
  </si>
  <si>
    <t>Sardinky</t>
  </si>
  <si>
    <t>ŠkoŠpiSov</t>
  </si>
  <si>
    <t>Užovky</t>
  </si>
  <si>
    <t>Čmelky</t>
  </si>
  <si>
    <t>Zvonky</t>
  </si>
  <si>
    <t>Mikulov</t>
  </si>
  <si>
    <t>Jedovnice</t>
  </si>
  <si>
    <t>Šlapanice</t>
  </si>
  <si>
    <t>Kyjov</t>
  </si>
  <si>
    <t>Svatopluk Břeclav</t>
  </si>
  <si>
    <t>Křtiny</t>
  </si>
  <si>
    <t>Řehoře Mendla Brno</t>
  </si>
  <si>
    <t>Erb Letovice</t>
  </si>
  <si>
    <t>Brána Brno</t>
  </si>
  <si>
    <t>Přátelství Hodonín</t>
  </si>
  <si>
    <t>Wahinkpe Střelice</t>
  </si>
  <si>
    <t>Ichthys Klobouky u Brna</t>
  </si>
  <si>
    <t>Světla Blansko</t>
  </si>
  <si>
    <t>Axinit Brno</t>
  </si>
  <si>
    <t>1. chlapecký  "Bílý bizon"</t>
  </si>
  <si>
    <t>1. chlapecký "Bílý bizon"</t>
  </si>
  <si>
    <t xml:space="preserve">krajské kolo BOSKOVICE 5. - 7. 6. </t>
  </si>
  <si>
    <t>D (36)</t>
  </si>
  <si>
    <t>J (36)</t>
  </si>
  <si>
    <t>K (30)</t>
  </si>
  <si>
    <r>
      <t xml:space="preserve">před závod </t>
    </r>
    <r>
      <rPr>
        <sz val="10"/>
        <color rgb="FF000000"/>
        <rFont val="Arial"/>
        <family val="2"/>
        <charset val="238"/>
      </rPr>
      <t>(96)</t>
    </r>
  </si>
  <si>
    <r>
      <t xml:space="preserve">přežití </t>
    </r>
    <r>
      <rPr>
        <sz val="10"/>
        <color rgb="FF000000"/>
        <rFont val="Arial"/>
        <family val="2"/>
        <charset val="238"/>
      </rPr>
      <t>(108)</t>
    </r>
  </si>
  <si>
    <t>Mafeking Brno</t>
  </si>
  <si>
    <t>Vyškov</t>
  </si>
  <si>
    <t>Dvojka Brno</t>
  </si>
  <si>
    <t>Boskovice</t>
  </si>
  <si>
    <t>Kuřim</t>
  </si>
  <si>
    <t>Čejka Veselí nad Moravou</t>
  </si>
  <si>
    <t>Podyjí Znojmo</t>
  </si>
  <si>
    <t>středisko Mikulov</t>
  </si>
  <si>
    <t>středisko Šlapanice</t>
  </si>
  <si>
    <t>středisko Kyjov</t>
  </si>
  <si>
    <t>středisko Křtiny</t>
  </si>
  <si>
    <t>středisko Brána Brno</t>
  </si>
  <si>
    <t>informace</t>
  </si>
  <si>
    <t>středisko Kuřim</t>
  </si>
  <si>
    <t>dojem</t>
  </si>
  <si>
    <t>X</t>
  </si>
  <si>
    <t>průměr</t>
  </si>
  <si>
    <t>aktivní účast veřejnosti 
(prokazatelně na záznamu)</t>
  </si>
  <si>
    <t xml:space="preserve">sestavený stroj
(9) </t>
  </si>
  <si>
    <t>zakomponovaná součástka 
(9)</t>
  </si>
  <si>
    <t>dodržení času 
(9)</t>
  </si>
  <si>
    <t>veřejné místo 
(9)</t>
  </si>
  <si>
    <t>1-10 lidí 
(6)</t>
  </si>
  <si>
    <t>0 lidí
(0)</t>
  </si>
  <si>
    <t>10+ lidí 
(12)</t>
  </si>
  <si>
    <t>video obsahuje představení družiny
(12)</t>
  </si>
  <si>
    <t>informativní hodnota 
(18)</t>
  </si>
  <si>
    <t>umělecký dojem
(18)</t>
  </si>
  <si>
    <t>CELKEM (96)</t>
  </si>
  <si>
    <t>C (36)</t>
  </si>
  <si>
    <t>E (30)</t>
  </si>
  <si>
    <t>F (36)</t>
  </si>
  <si>
    <t>G (30)</t>
  </si>
  <si>
    <t>H (36)</t>
  </si>
  <si>
    <t>I (30)</t>
  </si>
  <si>
    <t>L (30)</t>
  </si>
  <si>
    <t>A (36)</t>
  </si>
  <si>
    <t>B (36)</t>
  </si>
  <si>
    <r>
      <t>závod</t>
    </r>
    <r>
      <rPr>
        <sz val="10"/>
        <color rgb="FF000000"/>
        <rFont val="Arial"/>
        <family val="2"/>
        <charset val="238"/>
      </rPr>
      <t xml:space="preserve"> (402)</t>
    </r>
  </si>
  <si>
    <t>CELKEM (606)</t>
  </si>
  <si>
    <t xml:space="preserve"> Boskovice</t>
  </si>
  <si>
    <t>DRUŽINA</t>
  </si>
  <si>
    <t>družina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</si>
</sst>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8" x14ac:knownFonts="1">
    <font>
      <sz val="10"/>
      <color rgb="FF000000"/>
      <name val="Arial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2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22"/>
      <color rgb="FF000000"/>
      <name val="Arial"/>
      <family val="2"/>
      <charset val="238"/>
    </font>
    <font>
      <sz val="10"/>
      <name val="Arial"/>
      <family val="2"/>
      <charset val="238"/>
    </font>
    <font>
      <sz val="11"/>
      <color rgb="FF000000"/>
      <name val="Calibri"/>
      <family val="2"/>
      <scheme val="minor"/>
    </font>
    <font>
      <b/>
      <sz val="11"/>
      <name val="Calibri"/>
      <family val="2"/>
      <charset val="238"/>
    </font>
    <font>
      <b/>
      <sz val="10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14"/>
      <color rgb="FF000000"/>
      <name val="Arial"/>
      <family val="2"/>
      <charset val="238"/>
    </font>
    <font>
      <b/>
      <sz val="24"/>
      <color rgb="FF000000"/>
      <name val="Arial"/>
      <family val="2"/>
      <charset val="238"/>
    </font>
    <font>
      <sz val="18"/>
      <color rgb="FF000000"/>
      <name val="Arial"/>
      <family val="2"/>
      <charset val="238"/>
    </font>
    <font>
      <sz val="9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4"/>
      <name val="Calibri"/>
      <family val="2"/>
      <charset val="238"/>
    </font>
    <font>
      <b/>
      <sz val="11"/>
      <color rgb="FFFF0000"/>
      <name val="Arial"/>
      <family val="2"/>
      <charset val="238"/>
    </font>
    <font>
      <sz val="10"/>
      <color theme="1"/>
      <name val="Arial"/>
      <family val="2"/>
      <charset val="238"/>
    </font>
    <font>
      <sz val="12"/>
      <color rgb="FF000000"/>
      <name val="Arial"/>
      <family val="2"/>
      <charset val="238"/>
    </font>
    <font>
      <b/>
      <sz val="12"/>
      <color theme="1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4" fillId="0" borderId="0"/>
  </cellStyleXfs>
  <cellXfs count="170"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3" fillId="0" borderId="8" xfId="0" applyFont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164" fontId="0" fillId="0" borderId="0" xfId="0" applyNumberFormat="1" applyAlignment="1">
      <alignment vertical="center" wrapText="1"/>
    </xf>
    <xf numFmtId="164" fontId="8" fillId="2" borderId="8" xfId="0" applyNumberFormat="1" applyFont="1" applyFill="1" applyBorder="1" applyAlignment="1">
      <alignment vertical="center" wrapText="1"/>
    </xf>
    <xf numFmtId="164" fontId="7" fillId="0" borderId="8" xfId="0" applyNumberFormat="1" applyFont="1" applyBorder="1" applyAlignment="1">
      <alignment vertical="center" wrapText="1"/>
    </xf>
    <xf numFmtId="164" fontId="11" fillId="0" borderId="8" xfId="0" applyNumberFormat="1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3" fillId="0" borderId="8" xfId="0" applyFont="1" applyBorder="1" applyAlignment="1">
      <alignment horizontal="center" vertical="center" wrapText="1"/>
    </xf>
    <xf numFmtId="0" fontId="3" fillId="2" borderId="8" xfId="1" applyFont="1" applyFill="1" applyBorder="1" applyAlignment="1">
      <alignment vertical="center" wrapText="1" readingOrder="1"/>
    </xf>
    <xf numFmtId="0" fontId="15" fillId="2" borderId="8" xfId="1" applyFont="1" applyFill="1" applyBorder="1" applyAlignment="1">
      <alignment vertical="center" wrapText="1" readingOrder="1"/>
    </xf>
    <xf numFmtId="0" fontId="3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11" fillId="0" borderId="8" xfId="1" applyFont="1" applyFill="1" applyBorder="1" applyAlignment="1">
      <alignment vertical="center" wrapText="1" readingOrder="1"/>
    </xf>
    <xf numFmtId="0" fontId="17" fillId="0" borderId="8" xfId="1" applyFont="1" applyFill="1" applyBorder="1" applyAlignment="1">
      <alignment vertical="center" wrapText="1" readingOrder="1"/>
    </xf>
    <xf numFmtId="0" fontId="21" fillId="0" borderId="8" xfId="1" applyFont="1" applyFill="1" applyBorder="1" applyAlignment="1">
      <alignment vertical="center" wrapText="1" readingOrder="1"/>
    </xf>
    <xf numFmtId="0" fontId="4" fillId="0" borderId="8" xfId="1" applyFont="1" applyFill="1" applyBorder="1" applyAlignment="1">
      <alignment vertical="center" wrapText="1" readingOrder="1"/>
    </xf>
    <xf numFmtId="0" fontId="13" fillId="0" borderId="8" xfId="1" applyFont="1" applyFill="1" applyBorder="1" applyAlignment="1">
      <alignment vertical="center" wrapText="1" readingOrder="1"/>
    </xf>
    <xf numFmtId="0" fontId="16" fillId="2" borderId="8" xfId="1" applyFont="1" applyFill="1" applyBorder="1" applyAlignment="1">
      <alignment vertical="center" wrapText="1" readingOrder="1"/>
    </xf>
    <xf numFmtId="1" fontId="22" fillId="0" borderId="8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 wrapText="1" readingOrder="1"/>
    </xf>
    <xf numFmtId="0" fontId="0" fillId="0" borderId="8" xfId="0" applyBorder="1" applyAlignment="1">
      <alignment horizontal="center" vertical="center" wrapText="1" readingOrder="1"/>
    </xf>
    <xf numFmtId="0" fontId="3" fillId="0" borderId="8" xfId="0" applyFont="1" applyBorder="1" applyAlignment="1">
      <alignment horizontal="center" vertical="center" wrapText="1" readingOrder="1"/>
    </xf>
    <xf numFmtId="0" fontId="4" fillId="0" borderId="8" xfId="1" applyFont="1" applyFill="1" applyBorder="1" applyAlignment="1">
      <alignment horizontal="center" vertical="center" wrapText="1" readingOrder="1"/>
    </xf>
    <xf numFmtId="0" fontId="3" fillId="6" borderId="8" xfId="1" applyFont="1" applyFill="1" applyBorder="1" applyAlignment="1">
      <alignment horizontal="center" vertical="center" wrapText="1" readingOrder="1"/>
    </xf>
    <xf numFmtId="0" fontId="0" fillId="6" borderId="8" xfId="0" applyFill="1" applyBorder="1" applyAlignment="1">
      <alignment horizontal="center" vertical="center" wrapText="1" readingOrder="1"/>
    </xf>
    <xf numFmtId="0" fontId="4" fillId="6" borderId="8" xfId="1" applyFont="1" applyFill="1" applyBorder="1" applyAlignment="1">
      <alignment horizontal="center" vertical="center" wrapText="1" readingOrder="1"/>
    </xf>
    <xf numFmtId="0" fontId="3" fillId="6" borderId="8" xfId="0" applyFont="1" applyFill="1" applyBorder="1" applyAlignment="1">
      <alignment horizontal="center" vertical="center" wrapText="1" readingOrder="1"/>
    </xf>
    <xf numFmtId="0" fontId="3" fillId="6" borderId="8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 readingOrder="1"/>
    </xf>
    <xf numFmtId="0" fontId="4" fillId="6" borderId="8" xfId="0" applyFont="1" applyFill="1" applyBorder="1" applyAlignment="1">
      <alignment horizontal="center" vertical="center" wrapText="1" readingOrder="1"/>
    </xf>
    <xf numFmtId="0" fontId="1" fillId="0" borderId="8" xfId="0" applyFont="1" applyBorder="1" applyAlignment="1">
      <alignment horizontal="center" vertical="center" wrapText="1" readingOrder="1"/>
    </xf>
    <xf numFmtId="0" fontId="1" fillId="6" borderId="8" xfId="0" applyFont="1" applyFill="1" applyBorder="1" applyAlignment="1">
      <alignment horizontal="center" vertical="center" wrapText="1" readingOrder="1"/>
    </xf>
    <xf numFmtId="0" fontId="2" fillId="0" borderId="8" xfId="0" applyFont="1" applyBorder="1" applyAlignment="1">
      <alignment horizontal="center" vertical="center" wrapText="1" readingOrder="1"/>
    </xf>
    <xf numFmtId="0" fontId="2" fillId="6" borderId="8" xfId="0" applyFont="1" applyFill="1" applyBorder="1" applyAlignment="1">
      <alignment horizontal="center" vertical="center" wrapText="1" readingOrder="1"/>
    </xf>
    <xf numFmtId="0" fontId="3" fillId="0" borderId="8" xfId="1" applyFont="1" applyFill="1" applyBorder="1" applyAlignment="1">
      <alignment horizontal="left" vertical="center" wrapText="1" readingOrder="1"/>
    </xf>
    <xf numFmtId="0" fontId="3" fillId="6" borderId="8" xfId="1" applyFont="1" applyFill="1" applyBorder="1" applyAlignment="1">
      <alignment horizontal="left" vertical="center" wrapText="1" readingOrder="1"/>
    </xf>
    <xf numFmtId="0" fontId="3" fillId="0" borderId="0" xfId="1" applyFont="1" applyFill="1" applyBorder="1" applyAlignment="1">
      <alignment horizontal="left" vertical="center" wrapText="1" readingOrder="1"/>
    </xf>
    <xf numFmtId="0" fontId="4" fillId="0" borderId="0" xfId="1" applyFont="1" applyFill="1" applyBorder="1" applyAlignment="1">
      <alignment horizontal="center" vertical="center" wrapText="1" readingOrder="1"/>
    </xf>
    <xf numFmtId="0" fontId="0" fillId="0" borderId="0" xfId="0" applyFill="1" applyBorder="1" applyAlignment="1">
      <alignment horizontal="center" vertical="center" wrapText="1" readingOrder="1"/>
    </xf>
    <xf numFmtId="0" fontId="4" fillId="0" borderId="0" xfId="0" applyFont="1" applyFill="1" applyBorder="1" applyAlignment="1">
      <alignment horizontal="center" vertical="center" wrapText="1" readingOrder="1"/>
    </xf>
    <xf numFmtId="0" fontId="3" fillId="0" borderId="0" xfId="0" applyFont="1" applyFill="1" applyBorder="1" applyAlignment="1">
      <alignment horizontal="center" vertical="center" wrapText="1" readingOrder="1"/>
    </xf>
    <xf numFmtId="0" fontId="1" fillId="0" borderId="0" xfId="0" applyFont="1" applyFill="1" applyBorder="1" applyAlignment="1">
      <alignment horizontal="center" vertical="center" wrapText="1" readingOrder="1"/>
    </xf>
    <xf numFmtId="1" fontId="8" fillId="0" borderId="8" xfId="0" applyNumberFormat="1" applyFont="1" applyBorder="1" applyAlignment="1">
      <alignment horizontal="center" vertical="center" wrapText="1"/>
    </xf>
    <xf numFmtId="1" fontId="8" fillId="7" borderId="8" xfId="0" applyNumberFormat="1" applyFont="1" applyFill="1" applyBorder="1" applyAlignment="1">
      <alignment horizontal="center" vertical="center" wrapText="1"/>
    </xf>
    <xf numFmtId="1" fontId="8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wrapText="1"/>
    </xf>
    <xf numFmtId="0" fontId="2" fillId="0" borderId="8" xfId="0" applyFont="1" applyBorder="1" applyAlignment="1">
      <alignment horizontal="center" vertical="center" wrapText="1"/>
    </xf>
    <xf numFmtId="1" fontId="8" fillId="6" borderId="8" xfId="0" applyNumberFormat="1" applyFont="1" applyFill="1" applyBorder="1" applyAlignment="1">
      <alignment horizontal="center" vertical="center" wrapText="1"/>
    </xf>
    <xf numFmtId="1" fontId="24" fillId="0" borderId="8" xfId="0" applyNumberFormat="1" applyFont="1" applyBorder="1" applyAlignment="1">
      <alignment horizontal="center" vertical="center" wrapText="1"/>
    </xf>
    <xf numFmtId="1" fontId="24" fillId="7" borderId="8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3" fillId="0" borderId="0" xfId="1" applyFont="1" applyFill="1" applyBorder="1" applyAlignment="1">
      <alignment vertical="center" wrapText="1" readingOrder="1"/>
    </xf>
    <xf numFmtId="0" fontId="11" fillId="0" borderId="0" xfId="1" applyFont="1" applyFill="1" applyBorder="1" applyAlignment="1">
      <alignment vertical="center" wrapText="1" readingOrder="1"/>
    </xf>
    <xf numFmtId="0" fontId="21" fillId="0" borderId="0" xfId="1" applyFont="1" applyFill="1" applyBorder="1" applyAlignment="1">
      <alignment vertical="center" wrapText="1" readingOrder="1"/>
    </xf>
    <xf numFmtId="0" fontId="16" fillId="0" borderId="0" xfId="1" applyFont="1" applyFill="1" applyBorder="1" applyAlignment="1">
      <alignment vertical="center" wrapText="1" readingOrder="1"/>
    </xf>
    <xf numFmtId="0" fontId="15" fillId="5" borderId="0" xfId="0" applyFont="1" applyFill="1" applyBorder="1" applyAlignment="1">
      <alignment vertical="center"/>
    </xf>
    <xf numFmtId="0" fontId="3" fillId="5" borderId="0" xfId="1" applyFont="1" applyFill="1" applyBorder="1" applyAlignment="1">
      <alignment vertical="center" wrapText="1" readingOrder="1"/>
    </xf>
    <xf numFmtId="0" fontId="11" fillId="5" borderId="0" xfId="1" applyFont="1" applyFill="1" applyBorder="1" applyAlignment="1">
      <alignment vertical="center" wrapText="1" readingOrder="1"/>
    </xf>
    <xf numFmtId="0" fontId="15" fillId="5" borderId="0" xfId="0" applyFont="1" applyFill="1" applyBorder="1" applyAlignment="1">
      <alignment wrapText="1"/>
    </xf>
    <xf numFmtId="1" fontId="8" fillId="0" borderId="8" xfId="0" applyNumberFormat="1" applyFont="1" applyFill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 wrapText="1"/>
    </xf>
    <xf numFmtId="1" fontId="22" fillId="0" borderId="8" xfId="0" applyNumberFormat="1" applyFont="1" applyBorder="1" applyAlignment="1">
      <alignment horizontal="center" vertical="center"/>
    </xf>
    <xf numFmtId="0" fontId="17" fillId="2" borderId="8" xfId="0" applyFont="1" applyFill="1" applyBorder="1" applyAlignment="1">
      <alignment horizontal="center" vertical="center" wrapText="1"/>
    </xf>
    <xf numFmtId="16" fontId="17" fillId="2" borderId="8" xfId="0" applyNumberFormat="1" applyFont="1" applyFill="1" applyBorder="1" applyAlignment="1">
      <alignment horizontal="center" vertical="center" wrapText="1"/>
    </xf>
    <xf numFmtId="164" fontId="1" fillId="4" borderId="8" xfId="0" applyNumberFormat="1" applyFont="1" applyFill="1" applyBorder="1" applyAlignment="1">
      <alignment horizontal="center" vertical="center" wrapText="1"/>
    </xf>
    <xf numFmtId="164" fontId="11" fillId="4" borderId="8" xfId="0" applyNumberFormat="1" applyFont="1" applyFill="1" applyBorder="1" applyAlignment="1">
      <alignment vertical="center" wrapText="1"/>
    </xf>
    <xf numFmtId="164" fontId="0" fillId="0" borderId="8" xfId="0" applyNumberFormat="1" applyBorder="1" applyAlignment="1">
      <alignment horizontal="center" vertical="center" wrapText="1"/>
    </xf>
    <xf numFmtId="164" fontId="0" fillId="4" borderId="8" xfId="0" applyNumberFormat="1" applyFill="1" applyBorder="1" applyAlignment="1">
      <alignment horizontal="center" vertical="center" wrapText="1"/>
    </xf>
    <xf numFmtId="164" fontId="0" fillId="0" borderId="8" xfId="0" applyNumberFormat="1" applyBorder="1" applyAlignment="1">
      <alignment vertical="center" wrapText="1"/>
    </xf>
    <xf numFmtId="164" fontId="0" fillId="4" borderId="8" xfId="0" applyNumberFormat="1" applyFill="1" applyBorder="1" applyAlignment="1">
      <alignment vertical="center" wrapText="1"/>
    </xf>
    <xf numFmtId="164" fontId="1" fillId="0" borderId="8" xfId="0" applyNumberFormat="1" applyFont="1" applyFill="1" applyBorder="1" applyAlignment="1">
      <alignment horizontal="center" vertical="center" wrapText="1"/>
    </xf>
    <xf numFmtId="164" fontId="25" fillId="0" borderId="8" xfId="0" applyNumberFormat="1" applyFont="1" applyFill="1" applyBorder="1" applyAlignment="1">
      <alignment horizontal="center" vertical="center" wrapText="1"/>
    </xf>
    <xf numFmtId="164" fontId="1" fillId="0" borderId="8" xfId="0" applyNumberFormat="1" applyFont="1" applyBorder="1" applyAlignment="1">
      <alignment vertical="center" wrapText="1"/>
    </xf>
    <xf numFmtId="164" fontId="0" fillId="0" borderId="8" xfId="0" applyNumberFormat="1" applyFill="1" applyBorder="1" applyAlignment="1">
      <alignment vertical="center" wrapText="1"/>
    </xf>
    <xf numFmtId="164" fontId="0" fillId="0" borderId="8" xfId="0" applyNumberForma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/>
    </xf>
    <xf numFmtId="0" fontId="1" fillId="0" borderId="8" xfId="1" applyFont="1" applyFill="1" applyBorder="1" applyAlignment="1">
      <alignment horizontal="left" vertical="center" wrapText="1" readingOrder="1"/>
    </xf>
    <xf numFmtId="0" fontId="2" fillId="0" borderId="8" xfId="1" applyFont="1" applyFill="1" applyBorder="1" applyAlignment="1">
      <alignment horizontal="left" vertical="center" wrapText="1" readingOrder="1"/>
    </xf>
    <xf numFmtId="0" fontId="13" fillId="0" borderId="8" xfId="1" applyFont="1" applyFill="1" applyBorder="1" applyAlignment="1">
      <alignment horizontal="left" vertical="center" wrapText="1" readingOrder="1"/>
    </xf>
    <xf numFmtId="0" fontId="16" fillId="0" borderId="8" xfId="1" applyFont="1" applyFill="1" applyBorder="1" applyAlignment="1">
      <alignment horizontal="left" vertical="center" wrapText="1" readingOrder="1"/>
    </xf>
    <xf numFmtId="0" fontId="1" fillId="0" borderId="8" xfId="1" applyFont="1" applyFill="1" applyBorder="1" applyAlignment="1">
      <alignment vertical="center" wrapText="1" readingOrder="1"/>
    </xf>
    <xf numFmtId="0" fontId="2" fillId="0" borderId="8" xfId="1" applyFont="1" applyFill="1" applyBorder="1" applyAlignment="1">
      <alignment vertical="center" wrapText="1" readingOrder="1"/>
    </xf>
    <xf numFmtId="0" fontId="15" fillId="0" borderId="8" xfId="1" applyFont="1" applyFill="1" applyBorder="1" applyAlignment="1">
      <alignment vertical="center" wrapText="1"/>
    </xf>
    <xf numFmtId="1" fontId="8" fillId="2" borderId="8" xfId="0" applyNumberFormat="1" applyFont="1" applyFill="1" applyBorder="1" applyAlignment="1">
      <alignment horizontal="center" vertical="center" wrapText="1"/>
    </xf>
    <xf numFmtId="1" fontId="7" fillId="2" borderId="8" xfId="0" applyNumberFormat="1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/>
    </xf>
    <xf numFmtId="0" fontId="17" fillId="2" borderId="8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3" fillId="6" borderId="6" xfId="1" applyFont="1" applyFill="1" applyBorder="1" applyAlignment="1">
      <alignment horizontal="center" vertical="center" wrapText="1" readingOrder="1"/>
    </xf>
    <xf numFmtId="0" fontId="3" fillId="6" borderId="7" xfId="1" applyFont="1" applyFill="1" applyBorder="1" applyAlignment="1">
      <alignment horizontal="center" vertical="center" wrapText="1" readingOrder="1"/>
    </xf>
    <xf numFmtId="0" fontId="1" fillId="6" borderId="6" xfId="1" applyFont="1" applyFill="1" applyBorder="1" applyAlignment="1">
      <alignment horizontal="center" vertical="center" wrapText="1" readingOrder="1"/>
    </xf>
    <xf numFmtId="0" fontId="4" fillId="6" borderId="7" xfId="1" applyFont="1" applyFill="1" applyBorder="1" applyAlignment="1">
      <alignment horizontal="center" vertical="center" wrapText="1" readingOrder="1"/>
    </xf>
    <xf numFmtId="0" fontId="4" fillId="0" borderId="6" xfId="1" applyFont="1" applyFill="1" applyBorder="1" applyAlignment="1">
      <alignment horizontal="center" vertical="center" wrapText="1" readingOrder="1"/>
    </xf>
    <xf numFmtId="0" fontId="4" fillId="0" borderId="7" xfId="1" applyFont="1" applyFill="1" applyBorder="1" applyAlignment="1">
      <alignment horizontal="center" vertical="center" wrapText="1" readingOrder="1"/>
    </xf>
    <xf numFmtId="0" fontId="3" fillId="0" borderId="6" xfId="1" applyFont="1" applyFill="1" applyBorder="1" applyAlignment="1">
      <alignment horizontal="center" vertical="center" wrapText="1" readingOrder="1"/>
    </xf>
    <xf numFmtId="0" fontId="3" fillId="0" borderId="7" xfId="1" applyFont="1" applyFill="1" applyBorder="1" applyAlignment="1">
      <alignment horizontal="center" vertical="center" wrapText="1" readingOrder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horizontal="center" vertical="center"/>
    </xf>
    <xf numFmtId="0" fontId="15" fillId="6" borderId="7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4" fillId="6" borderId="6" xfId="1" applyFont="1" applyFill="1" applyBorder="1" applyAlignment="1">
      <alignment horizontal="center" vertical="center" wrapText="1" readingOrder="1"/>
    </xf>
    <xf numFmtId="0" fontId="15" fillId="6" borderId="6" xfId="0" applyFont="1" applyFill="1" applyBorder="1" applyAlignment="1">
      <alignment horizontal="center" vertical="center" wrapText="1"/>
    </xf>
    <xf numFmtId="0" fontId="15" fillId="6" borderId="7" xfId="0" applyFont="1" applyFill="1" applyBorder="1" applyAlignment="1">
      <alignment horizontal="center" vertical="center" wrapText="1"/>
    </xf>
    <xf numFmtId="0" fontId="1" fillId="0" borderId="6" xfId="1" applyFont="1" applyFill="1" applyBorder="1" applyAlignment="1">
      <alignment horizontal="center" vertical="center" wrapText="1" readingOrder="1"/>
    </xf>
    <xf numFmtId="0" fontId="15" fillId="6" borderId="6" xfId="0" applyFont="1" applyFill="1" applyBorder="1" applyAlignment="1">
      <alignment horizontal="center"/>
    </xf>
    <xf numFmtId="0" fontId="15" fillId="6" borderId="7" xfId="0" applyFont="1" applyFill="1" applyBorder="1" applyAlignment="1">
      <alignment horizontal="center"/>
    </xf>
    <xf numFmtId="0" fontId="17" fillId="6" borderId="6" xfId="1" applyFont="1" applyFill="1" applyBorder="1" applyAlignment="1">
      <alignment horizontal="center" vertical="center" wrapText="1" readingOrder="1"/>
    </xf>
    <xf numFmtId="0" fontId="17" fillId="6" borderId="7" xfId="1" applyFont="1" applyFill="1" applyBorder="1" applyAlignment="1">
      <alignment horizontal="center" vertical="center" wrapText="1" readingOrder="1"/>
    </xf>
    <xf numFmtId="0" fontId="15" fillId="0" borderId="6" xfId="1" applyFont="1" applyFill="1" applyBorder="1" applyAlignment="1">
      <alignment horizontal="center" vertical="center" wrapText="1"/>
    </xf>
    <xf numFmtId="0" fontId="15" fillId="0" borderId="7" xfId="1" applyFont="1" applyFill="1" applyBorder="1" applyAlignment="1">
      <alignment horizontal="center" vertical="center" wrapText="1"/>
    </xf>
    <xf numFmtId="0" fontId="11" fillId="6" borderId="6" xfId="1" applyFont="1" applyFill="1" applyBorder="1" applyAlignment="1">
      <alignment horizontal="center" vertical="center" wrapText="1" readingOrder="1"/>
    </xf>
    <xf numFmtId="0" fontId="11" fillId="6" borderId="7" xfId="1" applyFont="1" applyFill="1" applyBorder="1" applyAlignment="1">
      <alignment horizontal="center" vertical="center" wrapText="1" readingOrder="1"/>
    </xf>
    <xf numFmtId="0" fontId="11" fillId="0" borderId="6" xfId="1" applyFont="1" applyFill="1" applyBorder="1" applyAlignment="1">
      <alignment horizontal="center" vertical="center" wrapText="1" readingOrder="1"/>
    </xf>
    <xf numFmtId="0" fontId="11" fillId="0" borderId="7" xfId="1" applyFont="1" applyFill="1" applyBorder="1" applyAlignment="1">
      <alignment horizontal="center" vertical="center" wrapText="1" readingOrder="1"/>
    </xf>
    <xf numFmtId="0" fontId="15" fillId="0" borderId="6" xfId="0" applyFont="1" applyFill="1" applyBorder="1" applyAlignment="1">
      <alignment horizontal="center" wrapText="1"/>
    </xf>
    <xf numFmtId="0" fontId="15" fillId="0" borderId="7" xfId="0" applyFont="1" applyFill="1" applyBorder="1" applyAlignment="1">
      <alignment horizontal="center" wrapText="1"/>
    </xf>
    <xf numFmtId="0" fontId="3" fillId="0" borderId="5" xfId="1" applyFont="1" applyFill="1" applyBorder="1" applyAlignment="1">
      <alignment horizontal="center" vertical="center" wrapText="1" readingOrder="1"/>
    </xf>
    <xf numFmtId="0" fontId="11" fillId="0" borderId="5" xfId="1" applyFont="1" applyFill="1" applyBorder="1" applyAlignment="1">
      <alignment horizontal="center" vertical="center" wrapText="1" readingOrder="1"/>
    </xf>
    <xf numFmtId="0" fontId="15" fillId="6" borderId="6" xfId="0" applyFont="1" applyFill="1" applyBorder="1" applyAlignment="1">
      <alignment horizontal="center" wrapText="1"/>
    </xf>
    <xf numFmtId="0" fontId="15" fillId="6" borderId="7" xfId="0" applyFont="1" applyFill="1" applyBorder="1" applyAlignment="1">
      <alignment horizontal="center" wrapText="1"/>
    </xf>
    <xf numFmtId="0" fontId="15" fillId="0" borderId="6" xfId="0" applyFont="1" applyFill="1" applyBorder="1" applyAlignment="1">
      <alignment vertical="center"/>
    </xf>
    <xf numFmtId="0" fontId="15" fillId="0" borderId="7" xfId="0" applyFont="1" applyFill="1" applyBorder="1" applyAlignment="1">
      <alignment vertical="center"/>
    </xf>
    <xf numFmtId="0" fontId="21" fillId="0" borderId="6" xfId="1" applyFont="1" applyFill="1" applyBorder="1" applyAlignment="1">
      <alignment horizontal="center" vertical="center" wrapText="1" readingOrder="1"/>
    </xf>
    <xf numFmtId="0" fontId="21" fillId="0" borderId="7" xfId="1" applyFont="1" applyFill="1" applyBorder="1" applyAlignment="1">
      <alignment horizontal="center" vertical="center" wrapText="1" readingOrder="1"/>
    </xf>
    <xf numFmtId="0" fontId="16" fillId="0" borderId="6" xfId="1" applyFont="1" applyFill="1" applyBorder="1" applyAlignment="1">
      <alignment horizontal="center" vertical="center" wrapText="1" readingOrder="1"/>
    </xf>
    <xf numFmtId="0" fontId="16" fillId="0" borderId="7" xfId="1" applyFont="1" applyFill="1" applyBorder="1" applyAlignment="1">
      <alignment horizontal="center" vertical="center" wrapText="1" readingOrder="1"/>
    </xf>
    <xf numFmtId="0" fontId="12" fillId="2" borderId="8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/>
    </xf>
    <xf numFmtId="0" fontId="23" fillId="0" borderId="4" xfId="0" applyFont="1" applyFill="1" applyBorder="1" applyAlignment="1">
      <alignment horizontal="center"/>
    </xf>
    <xf numFmtId="0" fontId="23" fillId="0" borderId="9" xfId="0" applyFont="1" applyFill="1" applyBorder="1" applyAlignment="1">
      <alignment horizontal="center"/>
    </xf>
    <xf numFmtId="0" fontId="23" fillId="2" borderId="8" xfId="0" applyFont="1" applyFill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164" fontId="0" fillId="0" borderId="2" xfId="0" applyNumberFormat="1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27" fillId="3" borderId="8" xfId="0" applyFont="1" applyFill="1" applyBorder="1" applyAlignment="1">
      <alignment horizontal="center" vertical="center" wrapText="1"/>
    </xf>
  </cellXfs>
  <cellStyles count="2">
    <cellStyle name="Normal" xfId="1"/>
    <cellStyle name="Normální" xfId="0" builtinId="0"/>
  </cellStyles>
  <dxfs count="0"/>
  <tableStyles count="0" defaultTableStyle="TableStyleMedium9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7"/>
  <sheetViews>
    <sheetView tabSelected="1" zoomScale="85" zoomScaleNormal="85" workbookViewId="0">
      <pane ySplit="5" topLeftCell="A36" activePane="bottomLeft" state="frozen"/>
      <selection pane="bottomLeft" activeCell="X9" sqref="X9"/>
    </sheetView>
  </sheetViews>
  <sheetFormatPr defaultColWidth="9.140625" defaultRowHeight="18" customHeight="1" x14ac:dyDescent="0.2"/>
  <cols>
    <col min="1" max="1" width="2.85546875" style="1" customWidth="1"/>
    <col min="2" max="2" width="12.42578125" style="1" customWidth="1"/>
    <col min="3" max="3" width="11.42578125" style="1" customWidth="1"/>
    <col min="4" max="4" width="13.140625" style="1" customWidth="1"/>
    <col min="5" max="5" width="8.7109375" style="1" customWidth="1"/>
    <col min="6" max="6" width="7.140625" style="1" customWidth="1"/>
    <col min="7" max="18" width="4.28515625" style="1" customWidth="1"/>
    <col min="19" max="19" width="6.28515625" style="1" customWidth="1"/>
    <col min="20" max="20" width="7.85546875" style="1" customWidth="1"/>
    <col min="21" max="21" width="6.85546875" style="1" customWidth="1"/>
    <col min="22" max="22" width="8.85546875" style="1" customWidth="1"/>
    <col min="23" max="23" width="11.42578125" style="1" bestFit="1" customWidth="1"/>
    <col min="24" max="16384" width="9.140625" style="1"/>
  </cols>
  <sheetData>
    <row r="1" spans="1:23" ht="30.75" customHeight="1" thickTop="1" thickBot="1" x14ac:dyDescent="0.25">
      <c r="A1" s="112" t="s">
        <v>41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</row>
    <row r="2" spans="1:23" ht="24" thickTop="1" x14ac:dyDescent="0.2">
      <c r="A2" s="113" t="s">
        <v>89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</row>
    <row r="3" spans="1:23" x14ac:dyDescent="0.2">
      <c r="A3" s="114" t="s">
        <v>15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</row>
    <row r="4" spans="1:23" ht="30" customHeight="1" x14ac:dyDescent="0.2">
      <c r="A4" s="161" t="s">
        <v>14</v>
      </c>
      <c r="B4" s="161"/>
      <c r="C4" s="161"/>
      <c r="D4" s="161"/>
      <c r="E4" s="103" t="s">
        <v>93</v>
      </c>
      <c r="F4" s="105" t="s">
        <v>94</v>
      </c>
      <c r="G4" s="107" t="s">
        <v>133</v>
      </c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9"/>
      <c r="T4" s="99" t="s">
        <v>134</v>
      </c>
      <c r="U4" s="101" t="s">
        <v>12</v>
      </c>
      <c r="V4" s="101" t="s">
        <v>16</v>
      </c>
    </row>
    <row r="5" spans="1:23" ht="26.25" customHeight="1" x14ac:dyDescent="0.2">
      <c r="A5" s="161"/>
      <c r="B5" s="161"/>
      <c r="C5" s="161"/>
      <c r="D5" s="161"/>
      <c r="E5" s="104"/>
      <c r="F5" s="106"/>
      <c r="G5" s="15" t="s">
        <v>131</v>
      </c>
      <c r="H5" s="15" t="s">
        <v>132</v>
      </c>
      <c r="I5" s="15" t="s">
        <v>124</v>
      </c>
      <c r="J5" s="15" t="s">
        <v>90</v>
      </c>
      <c r="K5" s="15" t="s">
        <v>125</v>
      </c>
      <c r="L5" s="15" t="s">
        <v>126</v>
      </c>
      <c r="M5" s="15" t="s">
        <v>127</v>
      </c>
      <c r="N5" s="15" t="s">
        <v>128</v>
      </c>
      <c r="O5" s="15" t="s">
        <v>129</v>
      </c>
      <c r="P5" s="15" t="s">
        <v>91</v>
      </c>
      <c r="Q5" s="15" t="s">
        <v>92</v>
      </c>
      <c r="R5" s="15" t="s">
        <v>130</v>
      </c>
      <c r="S5" s="23" t="s">
        <v>10</v>
      </c>
      <c r="T5" s="100"/>
      <c r="U5" s="102"/>
      <c r="V5" s="102"/>
    </row>
    <row r="6" spans="1:23" ht="24.75" customHeight="1" x14ac:dyDescent="0.2">
      <c r="A6" s="14">
        <v>1</v>
      </c>
      <c r="B6" s="16" t="s">
        <v>73</v>
      </c>
      <c r="C6" s="16" t="s">
        <v>17</v>
      </c>
      <c r="D6" s="12" t="s">
        <v>18</v>
      </c>
      <c r="E6" s="48">
        <v>70</v>
      </c>
      <c r="F6" s="65">
        <v>63</v>
      </c>
      <c r="G6" s="66">
        <v>30</v>
      </c>
      <c r="H6" s="66">
        <v>9</v>
      </c>
      <c r="I6" s="66">
        <v>36</v>
      </c>
      <c r="J6" s="66">
        <v>29.5</v>
      </c>
      <c r="K6" s="66">
        <v>28.6</v>
      </c>
      <c r="L6" s="66">
        <v>12</v>
      </c>
      <c r="M6" s="66">
        <v>30</v>
      </c>
      <c r="N6" s="66">
        <v>32</v>
      </c>
      <c r="O6" s="66">
        <v>19</v>
      </c>
      <c r="P6" s="66">
        <v>31</v>
      </c>
      <c r="Q6" s="66">
        <v>27</v>
      </c>
      <c r="R6" s="66">
        <v>16</v>
      </c>
      <c r="S6" s="6">
        <f>SUM(G6:R6)</f>
        <v>300.10000000000002</v>
      </c>
      <c r="T6" s="7">
        <f>SUM(E6,F6,S6)</f>
        <v>433.1</v>
      </c>
      <c r="U6" s="3">
        <f>RANK(T6,$T$6:$T$23,0)</f>
        <v>14</v>
      </c>
      <c r="V6" s="169">
        <f t="shared" ref="V6:V23" si="0">RANK($T6,$T:$T)</f>
        <v>25</v>
      </c>
      <c r="W6" s="5"/>
    </row>
    <row r="7" spans="1:23" ht="24.75" customHeight="1" x14ac:dyDescent="0.2">
      <c r="A7" s="2">
        <v>2</v>
      </c>
      <c r="B7" s="16" t="s">
        <v>74</v>
      </c>
      <c r="C7" s="16" t="s">
        <v>8</v>
      </c>
      <c r="D7" s="12" t="s">
        <v>19</v>
      </c>
      <c r="E7" s="48">
        <v>77</v>
      </c>
      <c r="F7" s="65">
        <v>64</v>
      </c>
      <c r="G7" s="66">
        <v>31</v>
      </c>
      <c r="H7" s="66">
        <v>22</v>
      </c>
      <c r="I7" s="66">
        <v>36</v>
      </c>
      <c r="J7" s="66">
        <v>25.5</v>
      </c>
      <c r="K7" s="66">
        <v>24.5</v>
      </c>
      <c r="L7" s="66">
        <v>28</v>
      </c>
      <c r="M7" s="66">
        <v>27</v>
      </c>
      <c r="N7" s="66">
        <v>27</v>
      </c>
      <c r="O7" s="66">
        <v>22</v>
      </c>
      <c r="P7" s="66">
        <v>30</v>
      </c>
      <c r="Q7" s="66">
        <v>24</v>
      </c>
      <c r="R7" s="66">
        <v>6</v>
      </c>
      <c r="S7" s="6">
        <f t="shared" ref="S7:S23" si="1">SUM(G7:R7)</f>
        <v>303</v>
      </c>
      <c r="T7" s="7">
        <f t="shared" ref="T7:T23" si="2">SUM(E7,F7,S7)</f>
        <v>444</v>
      </c>
      <c r="U7" s="3">
        <f t="shared" ref="U7:U23" si="3">RANK(T7,$T$6:$T$23,0)</f>
        <v>10</v>
      </c>
      <c r="V7" s="169">
        <f t="shared" si="0"/>
        <v>19</v>
      </c>
      <c r="W7" s="5"/>
    </row>
    <row r="8" spans="1:23" ht="24.75" customHeight="1" x14ac:dyDescent="0.2">
      <c r="A8" s="2">
        <v>3</v>
      </c>
      <c r="B8" s="16" t="s">
        <v>75</v>
      </c>
      <c r="C8" s="16" t="s">
        <v>1</v>
      </c>
      <c r="D8" s="12" t="s">
        <v>20</v>
      </c>
      <c r="E8" s="48">
        <v>49</v>
      </c>
      <c r="F8" s="65">
        <v>82</v>
      </c>
      <c r="G8" s="66">
        <v>24</v>
      </c>
      <c r="H8" s="77">
        <v>24</v>
      </c>
      <c r="I8" s="66">
        <v>36</v>
      </c>
      <c r="J8" s="66">
        <v>28</v>
      </c>
      <c r="K8" s="66">
        <v>29.3</v>
      </c>
      <c r="L8" s="66">
        <v>36</v>
      </c>
      <c r="M8" s="66">
        <v>29</v>
      </c>
      <c r="N8" s="66">
        <v>31</v>
      </c>
      <c r="O8" s="66">
        <v>21</v>
      </c>
      <c r="P8" s="66">
        <v>31</v>
      </c>
      <c r="Q8" s="66">
        <v>23</v>
      </c>
      <c r="R8" s="66">
        <v>17</v>
      </c>
      <c r="S8" s="6">
        <f t="shared" si="1"/>
        <v>329.3</v>
      </c>
      <c r="T8" s="7">
        <f t="shared" si="2"/>
        <v>460.3</v>
      </c>
      <c r="U8" s="3">
        <f t="shared" si="3"/>
        <v>7</v>
      </c>
      <c r="V8" s="169">
        <f t="shared" si="0"/>
        <v>12</v>
      </c>
      <c r="W8" s="5"/>
    </row>
    <row r="9" spans="1:23" ht="24.75" customHeight="1" x14ac:dyDescent="0.2">
      <c r="A9" s="2">
        <v>4</v>
      </c>
      <c r="B9" s="16" t="s">
        <v>76</v>
      </c>
      <c r="C9" s="16" t="s">
        <v>21</v>
      </c>
      <c r="D9" s="12" t="s">
        <v>22</v>
      </c>
      <c r="E9" s="48">
        <v>52</v>
      </c>
      <c r="F9" s="65">
        <v>81</v>
      </c>
      <c r="G9" s="71">
        <v>0</v>
      </c>
      <c r="H9" s="71">
        <v>0</v>
      </c>
      <c r="I9" s="71">
        <v>0</v>
      </c>
      <c r="J9" s="66">
        <v>25</v>
      </c>
      <c r="K9" s="78">
        <v>27.9</v>
      </c>
      <c r="L9" s="66">
        <v>36</v>
      </c>
      <c r="M9" s="66">
        <v>26</v>
      </c>
      <c r="N9" s="66">
        <v>28</v>
      </c>
      <c r="O9" s="66">
        <v>18</v>
      </c>
      <c r="P9" s="66">
        <v>25</v>
      </c>
      <c r="Q9" s="66">
        <v>16.5</v>
      </c>
      <c r="R9" s="66">
        <v>10</v>
      </c>
      <c r="S9" s="6">
        <f t="shared" si="1"/>
        <v>212.4</v>
      </c>
      <c r="T9" s="7">
        <f t="shared" si="2"/>
        <v>345.4</v>
      </c>
      <c r="U9" s="3">
        <f t="shared" si="3"/>
        <v>16</v>
      </c>
      <c r="V9" s="169">
        <f t="shared" si="0"/>
        <v>33</v>
      </c>
      <c r="W9" s="5"/>
    </row>
    <row r="10" spans="1:23" ht="24.75" customHeight="1" x14ac:dyDescent="0.2">
      <c r="A10" s="2">
        <v>5</v>
      </c>
      <c r="B10" s="16" t="s">
        <v>77</v>
      </c>
      <c r="C10" s="16" t="s">
        <v>23</v>
      </c>
      <c r="D10" s="12" t="s">
        <v>22</v>
      </c>
      <c r="E10" s="48">
        <v>79</v>
      </c>
      <c r="F10" s="65">
        <v>50</v>
      </c>
      <c r="G10" s="66">
        <v>29</v>
      </c>
      <c r="H10" s="66">
        <v>21</v>
      </c>
      <c r="I10" s="66">
        <v>36</v>
      </c>
      <c r="J10" s="71">
        <v>0</v>
      </c>
      <c r="K10" s="66">
        <v>30</v>
      </c>
      <c r="L10" s="66">
        <v>36</v>
      </c>
      <c r="M10" s="66">
        <v>25</v>
      </c>
      <c r="N10" s="66">
        <v>35.5</v>
      </c>
      <c r="O10" s="66">
        <v>23</v>
      </c>
      <c r="P10" s="66">
        <v>34</v>
      </c>
      <c r="Q10" s="66">
        <v>30</v>
      </c>
      <c r="R10" s="66">
        <v>18</v>
      </c>
      <c r="S10" s="6">
        <f t="shared" si="1"/>
        <v>317.5</v>
      </c>
      <c r="T10" s="7">
        <f t="shared" si="2"/>
        <v>446.5</v>
      </c>
      <c r="U10" s="3">
        <f t="shared" si="3"/>
        <v>8</v>
      </c>
      <c r="V10" s="169">
        <f t="shared" si="0"/>
        <v>16</v>
      </c>
      <c r="W10" s="5"/>
    </row>
    <row r="11" spans="1:23" ht="24.75" customHeight="1" x14ac:dyDescent="0.2">
      <c r="A11" s="2">
        <v>6</v>
      </c>
      <c r="B11" s="16" t="s">
        <v>78</v>
      </c>
      <c r="C11" s="16" t="s">
        <v>87</v>
      </c>
      <c r="D11" s="12" t="s">
        <v>22</v>
      </c>
      <c r="E11" s="48">
        <v>51</v>
      </c>
      <c r="F11" s="65">
        <v>92</v>
      </c>
      <c r="G11" s="66">
        <v>35</v>
      </c>
      <c r="H11" s="66">
        <v>25</v>
      </c>
      <c r="I11" s="66">
        <v>36</v>
      </c>
      <c r="J11" s="77">
        <v>27.5</v>
      </c>
      <c r="K11" s="66">
        <v>27.9</v>
      </c>
      <c r="L11" s="66">
        <v>35</v>
      </c>
      <c r="M11" s="66">
        <v>27</v>
      </c>
      <c r="N11" s="66">
        <v>28</v>
      </c>
      <c r="O11" s="66">
        <v>25</v>
      </c>
      <c r="P11" s="66">
        <v>28</v>
      </c>
      <c r="Q11" s="66">
        <v>23</v>
      </c>
      <c r="R11" s="66">
        <v>16</v>
      </c>
      <c r="S11" s="6">
        <f t="shared" si="1"/>
        <v>333.4</v>
      </c>
      <c r="T11" s="7">
        <f t="shared" si="2"/>
        <v>476.4</v>
      </c>
      <c r="U11" s="3">
        <f t="shared" si="3"/>
        <v>4</v>
      </c>
      <c r="V11" s="169">
        <f t="shared" si="0"/>
        <v>8</v>
      </c>
      <c r="W11" s="5"/>
    </row>
    <row r="12" spans="1:23" ht="24.75" customHeight="1" x14ac:dyDescent="0.2">
      <c r="A12" s="2">
        <v>7</v>
      </c>
      <c r="B12" s="16" t="s">
        <v>79</v>
      </c>
      <c r="C12" s="16" t="s">
        <v>24</v>
      </c>
      <c r="D12" s="12" t="s">
        <v>25</v>
      </c>
      <c r="E12" s="48">
        <v>77</v>
      </c>
      <c r="F12" s="65">
        <v>79</v>
      </c>
      <c r="G12" s="66">
        <v>32</v>
      </c>
      <c r="H12" s="66">
        <v>17</v>
      </c>
      <c r="I12" s="66">
        <v>36</v>
      </c>
      <c r="J12" s="66">
        <v>27</v>
      </c>
      <c r="K12" s="66">
        <v>21.6</v>
      </c>
      <c r="L12" s="66">
        <v>36</v>
      </c>
      <c r="M12" s="66">
        <v>27</v>
      </c>
      <c r="N12" s="66">
        <v>29</v>
      </c>
      <c r="O12" s="66">
        <v>26</v>
      </c>
      <c r="P12" s="66">
        <v>24</v>
      </c>
      <c r="Q12" s="66">
        <v>23</v>
      </c>
      <c r="R12" s="66">
        <v>11</v>
      </c>
      <c r="S12" s="6">
        <f t="shared" si="1"/>
        <v>309.60000000000002</v>
      </c>
      <c r="T12" s="7">
        <f t="shared" si="2"/>
        <v>465.6</v>
      </c>
      <c r="U12" s="3">
        <f t="shared" si="3"/>
        <v>6</v>
      </c>
      <c r="V12" s="169">
        <f t="shared" si="0"/>
        <v>10</v>
      </c>
      <c r="W12" s="5"/>
    </row>
    <row r="13" spans="1:23" ht="24.75" customHeight="1" x14ac:dyDescent="0.2">
      <c r="A13" s="11">
        <v>8</v>
      </c>
      <c r="B13" s="16" t="s">
        <v>80</v>
      </c>
      <c r="C13" s="16" t="s">
        <v>26</v>
      </c>
      <c r="D13" s="12" t="s">
        <v>27</v>
      </c>
      <c r="E13" s="48">
        <v>87</v>
      </c>
      <c r="F13" s="65">
        <v>97</v>
      </c>
      <c r="G13" s="66">
        <v>21</v>
      </c>
      <c r="H13" s="66">
        <v>19</v>
      </c>
      <c r="I13" s="66">
        <v>36</v>
      </c>
      <c r="J13" s="66">
        <v>26</v>
      </c>
      <c r="K13" s="66">
        <v>20.9</v>
      </c>
      <c r="L13" s="66">
        <v>31</v>
      </c>
      <c r="M13" s="66">
        <v>29</v>
      </c>
      <c r="N13" s="66">
        <v>25</v>
      </c>
      <c r="O13" s="66">
        <v>24</v>
      </c>
      <c r="P13" s="66">
        <v>29</v>
      </c>
      <c r="Q13" s="66">
        <v>14</v>
      </c>
      <c r="R13" s="66">
        <v>19</v>
      </c>
      <c r="S13" s="6">
        <f t="shared" si="1"/>
        <v>293.89999999999998</v>
      </c>
      <c r="T13" s="7">
        <f t="shared" si="2"/>
        <v>477.9</v>
      </c>
      <c r="U13" s="3">
        <f t="shared" si="3"/>
        <v>3</v>
      </c>
      <c r="V13" s="169">
        <f t="shared" si="0"/>
        <v>7</v>
      </c>
      <c r="W13" s="5"/>
    </row>
    <row r="14" spans="1:23" ht="24.75" customHeight="1" x14ac:dyDescent="0.2">
      <c r="A14" s="11">
        <v>9</v>
      </c>
      <c r="B14" s="16" t="s">
        <v>79</v>
      </c>
      <c r="C14" s="16" t="s">
        <v>28</v>
      </c>
      <c r="D14" s="12" t="s">
        <v>0</v>
      </c>
      <c r="E14" s="48">
        <v>68</v>
      </c>
      <c r="F14" s="65">
        <v>80</v>
      </c>
      <c r="G14" s="66">
        <v>32</v>
      </c>
      <c r="H14" s="66">
        <v>26</v>
      </c>
      <c r="I14" s="66">
        <v>36</v>
      </c>
      <c r="J14" s="66">
        <v>28</v>
      </c>
      <c r="K14" s="66">
        <v>29.3</v>
      </c>
      <c r="L14" s="66">
        <v>32</v>
      </c>
      <c r="M14" s="66">
        <v>28</v>
      </c>
      <c r="N14" s="66">
        <v>26</v>
      </c>
      <c r="O14" s="66">
        <v>24</v>
      </c>
      <c r="P14" s="66">
        <v>29</v>
      </c>
      <c r="Q14" s="66">
        <v>26.5</v>
      </c>
      <c r="R14" s="66">
        <v>11</v>
      </c>
      <c r="S14" s="6">
        <f t="shared" si="1"/>
        <v>327.8</v>
      </c>
      <c r="T14" s="7">
        <f t="shared" si="2"/>
        <v>475.8</v>
      </c>
      <c r="U14" s="3">
        <f t="shared" si="3"/>
        <v>5</v>
      </c>
      <c r="V14" s="169">
        <f t="shared" si="0"/>
        <v>9</v>
      </c>
      <c r="W14" s="5"/>
    </row>
    <row r="15" spans="1:23" ht="24.75" customHeight="1" x14ac:dyDescent="0.2">
      <c r="A15" s="11">
        <v>10</v>
      </c>
      <c r="B15" s="16" t="s">
        <v>81</v>
      </c>
      <c r="C15" s="16" t="s">
        <v>29</v>
      </c>
      <c r="D15" s="12" t="s">
        <v>30</v>
      </c>
      <c r="E15" s="48">
        <v>69</v>
      </c>
      <c r="F15" s="65">
        <v>85</v>
      </c>
      <c r="G15" s="66">
        <v>36</v>
      </c>
      <c r="H15" s="66">
        <v>17.5</v>
      </c>
      <c r="I15" s="66">
        <v>31</v>
      </c>
      <c r="J15" s="66">
        <v>27</v>
      </c>
      <c r="K15" s="66">
        <v>27.9</v>
      </c>
      <c r="L15" s="66">
        <v>34</v>
      </c>
      <c r="M15" s="66">
        <v>29</v>
      </c>
      <c r="N15" s="66">
        <v>28</v>
      </c>
      <c r="O15" s="66">
        <v>23</v>
      </c>
      <c r="P15" s="66">
        <v>28</v>
      </c>
      <c r="Q15" s="66">
        <v>22.5</v>
      </c>
      <c r="R15" s="66">
        <v>21</v>
      </c>
      <c r="S15" s="6">
        <f t="shared" si="1"/>
        <v>324.89999999999998</v>
      </c>
      <c r="T15" s="7">
        <f t="shared" si="2"/>
        <v>478.9</v>
      </c>
      <c r="U15" s="3">
        <f t="shared" si="3"/>
        <v>2</v>
      </c>
      <c r="V15" s="169">
        <f t="shared" si="0"/>
        <v>6</v>
      </c>
      <c r="W15" s="5"/>
    </row>
    <row r="16" spans="1:23" ht="24.75" customHeight="1" x14ac:dyDescent="0.2">
      <c r="A16" s="11">
        <v>11</v>
      </c>
      <c r="B16" s="16" t="s">
        <v>82</v>
      </c>
      <c r="C16" s="16" t="s">
        <v>31</v>
      </c>
      <c r="D16" s="12" t="s">
        <v>32</v>
      </c>
      <c r="E16" s="48">
        <v>91</v>
      </c>
      <c r="F16" s="65">
        <v>77</v>
      </c>
      <c r="G16" s="66">
        <v>33</v>
      </c>
      <c r="H16" s="66">
        <v>18</v>
      </c>
      <c r="I16" s="66">
        <v>27</v>
      </c>
      <c r="J16" s="66">
        <v>33</v>
      </c>
      <c r="K16" s="66">
        <v>29.3</v>
      </c>
      <c r="L16" s="66">
        <v>30</v>
      </c>
      <c r="M16" s="66">
        <v>28</v>
      </c>
      <c r="N16" s="71">
        <v>0</v>
      </c>
      <c r="O16" s="71">
        <v>0</v>
      </c>
      <c r="P16" s="66">
        <v>27</v>
      </c>
      <c r="Q16" s="66">
        <v>24.5</v>
      </c>
      <c r="R16" s="66">
        <v>23</v>
      </c>
      <c r="S16" s="6">
        <f t="shared" si="1"/>
        <v>272.8</v>
      </c>
      <c r="T16" s="7">
        <f t="shared" si="2"/>
        <v>440.8</v>
      </c>
      <c r="U16" s="3">
        <f t="shared" si="3"/>
        <v>11</v>
      </c>
      <c r="V16" s="169">
        <f t="shared" si="0"/>
        <v>20</v>
      </c>
      <c r="W16" s="5"/>
    </row>
    <row r="17" spans="1:23" ht="24.75" customHeight="1" x14ac:dyDescent="0.2">
      <c r="A17" s="11">
        <v>12</v>
      </c>
      <c r="B17" s="16" t="s">
        <v>83</v>
      </c>
      <c r="C17" s="16" t="s">
        <v>33</v>
      </c>
      <c r="D17" s="12" t="s">
        <v>34</v>
      </c>
      <c r="E17" s="48">
        <v>73</v>
      </c>
      <c r="F17" s="65">
        <v>61</v>
      </c>
      <c r="G17" s="66">
        <v>31</v>
      </c>
      <c r="H17" s="66">
        <v>8</v>
      </c>
      <c r="I17" s="66">
        <v>36</v>
      </c>
      <c r="J17" s="66">
        <v>26.5</v>
      </c>
      <c r="K17" s="66">
        <v>25.9</v>
      </c>
      <c r="L17" s="66">
        <v>36</v>
      </c>
      <c r="M17" s="66">
        <v>19</v>
      </c>
      <c r="N17" s="66">
        <v>33</v>
      </c>
      <c r="O17" s="66">
        <v>18</v>
      </c>
      <c r="P17" s="66">
        <v>31</v>
      </c>
      <c r="Q17" s="66">
        <v>21.5</v>
      </c>
      <c r="R17" s="66">
        <v>20</v>
      </c>
      <c r="S17" s="6">
        <f t="shared" si="1"/>
        <v>305.89999999999998</v>
      </c>
      <c r="T17" s="7">
        <f t="shared" si="2"/>
        <v>439.9</v>
      </c>
      <c r="U17" s="3">
        <f t="shared" si="3"/>
        <v>12</v>
      </c>
      <c r="V17" s="169">
        <f t="shared" si="0"/>
        <v>21</v>
      </c>
      <c r="W17" s="5"/>
    </row>
    <row r="18" spans="1:23" ht="24.75" customHeight="1" x14ac:dyDescent="0.2">
      <c r="A18" s="11">
        <v>13</v>
      </c>
      <c r="B18" s="17" t="s">
        <v>84</v>
      </c>
      <c r="C18" s="16" t="s">
        <v>35</v>
      </c>
      <c r="D18" s="12" t="s">
        <v>36</v>
      </c>
      <c r="E18" s="48">
        <v>71</v>
      </c>
      <c r="F18" s="65">
        <v>70</v>
      </c>
      <c r="G18" s="66">
        <v>25</v>
      </c>
      <c r="H18" s="66">
        <v>14.5</v>
      </c>
      <c r="I18" s="66">
        <v>26</v>
      </c>
      <c r="J18" s="66">
        <v>21.5</v>
      </c>
      <c r="K18" s="66">
        <v>2.8</v>
      </c>
      <c r="L18" s="66">
        <v>25</v>
      </c>
      <c r="M18" s="66">
        <v>28</v>
      </c>
      <c r="N18" s="66">
        <v>25</v>
      </c>
      <c r="O18" s="66">
        <v>18</v>
      </c>
      <c r="P18" s="71">
        <v>0</v>
      </c>
      <c r="Q18" s="71">
        <v>0</v>
      </c>
      <c r="R18" s="71">
        <v>0</v>
      </c>
      <c r="S18" s="6">
        <f t="shared" si="1"/>
        <v>185.8</v>
      </c>
      <c r="T18" s="7">
        <f t="shared" si="2"/>
        <v>326.8</v>
      </c>
      <c r="U18" s="3">
        <f t="shared" si="3"/>
        <v>18</v>
      </c>
      <c r="V18" s="169">
        <f t="shared" si="0"/>
        <v>36</v>
      </c>
      <c r="W18" s="5"/>
    </row>
    <row r="19" spans="1:23" ht="24.75" customHeight="1" x14ac:dyDescent="0.2">
      <c r="A19" s="11">
        <v>14</v>
      </c>
      <c r="B19" s="16" t="s">
        <v>85</v>
      </c>
      <c r="C19" s="16" t="s">
        <v>4</v>
      </c>
      <c r="D19" s="12" t="s">
        <v>3</v>
      </c>
      <c r="E19" s="48">
        <v>65</v>
      </c>
      <c r="F19" s="65">
        <v>75</v>
      </c>
      <c r="G19" s="66">
        <v>32</v>
      </c>
      <c r="H19" s="66">
        <v>18</v>
      </c>
      <c r="I19" s="66">
        <v>26</v>
      </c>
      <c r="J19" s="66">
        <v>29</v>
      </c>
      <c r="K19" s="66">
        <v>29.3</v>
      </c>
      <c r="L19" s="66">
        <v>24</v>
      </c>
      <c r="M19" s="66">
        <v>27</v>
      </c>
      <c r="N19" s="66">
        <v>30</v>
      </c>
      <c r="O19" s="66">
        <v>19</v>
      </c>
      <c r="P19" s="66">
        <v>27</v>
      </c>
      <c r="Q19" s="66">
        <v>18.5</v>
      </c>
      <c r="R19" s="66">
        <v>18</v>
      </c>
      <c r="S19" s="6">
        <f t="shared" si="1"/>
        <v>297.8</v>
      </c>
      <c r="T19" s="7">
        <f t="shared" si="2"/>
        <v>437.8</v>
      </c>
      <c r="U19" s="3">
        <f t="shared" si="3"/>
        <v>13</v>
      </c>
      <c r="V19" s="169">
        <f t="shared" si="0"/>
        <v>24</v>
      </c>
      <c r="W19" s="5"/>
    </row>
    <row r="20" spans="1:23" ht="24.75" customHeight="1" x14ac:dyDescent="0.2">
      <c r="A20" s="11">
        <v>15</v>
      </c>
      <c r="B20" s="16" t="s">
        <v>77</v>
      </c>
      <c r="C20" s="16" t="s">
        <v>23</v>
      </c>
      <c r="D20" s="12" t="s">
        <v>37</v>
      </c>
      <c r="E20" s="48">
        <v>63</v>
      </c>
      <c r="F20" s="65">
        <v>54</v>
      </c>
      <c r="G20" s="66">
        <v>33</v>
      </c>
      <c r="H20" s="66">
        <v>18</v>
      </c>
      <c r="I20" s="71">
        <v>0</v>
      </c>
      <c r="J20" s="71">
        <v>0</v>
      </c>
      <c r="K20" s="66">
        <v>16</v>
      </c>
      <c r="L20" s="66">
        <v>26</v>
      </c>
      <c r="M20" s="66">
        <v>28</v>
      </c>
      <c r="N20" s="66">
        <v>29</v>
      </c>
      <c r="O20" s="66">
        <v>19</v>
      </c>
      <c r="P20" s="66">
        <v>23</v>
      </c>
      <c r="Q20" s="66">
        <v>15</v>
      </c>
      <c r="R20" s="66">
        <v>13</v>
      </c>
      <c r="S20" s="6">
        <f t="shared" si="1"/>
        <v>220</v>
      </c>
      <c r="T20" s="7">
        <f t="shared" si="2"/>
        <v>337</v>
      </c>
      <c r="U20" s="3">
        <f t="shared" si="3"/>
        <v>17</v>
      </c>
      <c r="V20" s="169">
        <f t="shared" si="0"/>
        <v>35</v>
      </c>
      <c r="W20" s="5"/>
    </row>
    <row r="21" spans="1:23" ht="24.75" customHeight="1" x14ac:dyDescent="0.2">
      <c r="A21" s="11">
        <v>16</v>
      </c>
      <c r="B21" s="16" t="s">
        <v>86</v>
      </c>
      <c r="C21" s="18" t="s">
        <v>38</v>
      </c>
      <c r="D21" s="13" t="s">
        <v>39</v>
      </c>
      <c r="E21" s="48">
        <v>38</v>
      </c>
      <c r="F21" s="65">
        <v>73</v>
      </c>
      <c r="G21" s="66">
        <v>31</v>
      </c>
      <c r="H21" s="66">
        <v>20</v>
      </c>
      <c r="I21" s="66">
        <v>36</v>
      </c>
      <c r="J21" s="66">
        <v>34</v>
      </c>
      <c r="K21" s="66">
        <v>28.6</v>
      </c>
      <c r="L21" s="66">
        <v>20</v>
      </c>
      <c r="M21" s="66">
        <v>23</v>
      </c>
      <c r="N21" s="66">
        <v>28</v>
      </c>
      <c r="O21" s="66">
        <v>23</v>
      </c>
      <c r="P21" s="66">
        <v>30</v>
      </c>
      <c r="Q21" s="66">
        <v>18.5</v>
      </c>
      <c r="R21" s="66">
        <v>12</v>
      </c>
      <c r="S21" s="6">
        <f t="shared" si="1"/>
        <v>304.10000000000002</v>
      </c>
      <c r="T21" s="7">
        <f t="shared" si="2"/>
        <v>415.1</v>
      </c>
      <c r="U21" s="3">
        <f t="shared" si="3"/>
        <v>15</v>
      </c>
      <c r="V21" s="169">
        <f t="shared" si="0"/>
        <v>27</v>
      </c>
      <c r="W21" s="5"/>
    </row>
    <row r="22" spans="1:23" ht="24.75" customHeight="1" x14ac:dyDescent="0.2">
      <c r="A22" s="11">
        <v>17</v>
      </c>
      <c r="B22" s="16" t="s">
        <v>74</v>
      </c>
      <c r="C22" s="16" t="s">
        <v>8</v>
      </c>
      <c r="D22" s="12" t="s">
        <v>40</v>
      </c>
      <c r="E22" s="48">
        <v>60</v>
      </c>
      <c r="F22" s="65">
        <v>66</v>
      </c>
      <c r="G22" s="66">
        <v>32</v>
      </c>
      <c r="H22" s="66">
        <v>26</v>
      </c>
      <c r="I22" s="66">
        <v>33</v>
      </c>
      <c r="J22" s="66">
        <v>20</v>
      </c>
      <c r="K22" s="66">
        <v>25.8</v>
      </c>
      <c r="L22" s="66">
        <v>36</v>
      </c>
      <c r="M22" s="66">
        <v>29</v>
      </c>
      <c r="N22" s="66">
        <v>23</v>
      </c>
      <c r="O22" s="66">
        <v>25</v>
      </c>
      <c r="P22" s="66">
        <v>22</v>
      </c>
      <c r="Q22" s="66">
        <v>20</v>
      </c>
      <c r="R22" s="66">
        <v>27</v>
      </c>
      <c r="S22" s="6">
        <f t="shared" si="1"/>
        <v>318.8</v>
      </c>
      <c r="T22" s="7">
        <f t="shared" si="2"/>
        <v>444.8</v>
      </c>
      <c r="U22" s="3">
        <f t="shared" si="3"/>
        <v>9</v>
      </c>
      <c r="V22" s="169">
        <f t="shared" si="0"/>
        <v>18</v>
      </c>
      <c r="W22" s="5"/>
    </row>
    <row r="23" spans="1:23" ht="24.75" customHeight="1" x14ac:dyDescent="0.2">
      <c r="A23" s="11">
        <v>18</v>
      </c>
      <c r="B23" s="16" t="s">
        <v>78</v>
      </c>
      <c r="C23" s="16" t="s">
        <v>88</v>
      </c>
      <c r="D23" s="12" t="s">
        <v>40</v>
      </c>
      <c r="E23" s="48">
        <v>76</v>
      </c>
      <c r="F23" s="65">
        <v>101</v>
      </c>
      <c r="G23" s="66">
        <v>32</v>
      </c>
      <c r="H23" s="66">
        <v>25</v>
      </c>
      <c r="I23" s="66">
        <v>36</v>
      </c>
      <c r="J23" s="66">
        <v>32</v>
      </c>
      <c r="K23" s="66">
        <v>29.3</v>
      </c>
      <c r="L23" s="66">
        <v>33</v>
      </c>
      <c r="M23" s="66">
        <v>29</v>
      </c>
      <c r="N23" s="66">
        <v>33</v>
      </c>
      <c r="O23" s="66">
        <v>23</v>
      </c>
      <c r="P23" s="66">
        <v>30</v>
      </c>
      <c r="Q23" s="66">
        <v>25.5</v>
      </c>
      <c r="R23" s="66">
        <v>23</v>
      </c>
      <c r="S23" s="6">
        <f t="shared" si="1"/>
        <v>350.8</v>
      </c>
      <c r="T23" s="7">
        <f t="shared" si="2"/>
        <v>527.79999999999995</v>
      </c>
      <c r="U23" s="3">
        <f t="shared" si="3"/>
        <v>1</v>
      </c>
      <c r="V23" s="169">
        <f t="shared" si="0"/>
        <v>1</v>
      </c>
      <c r="W23" s="5"/>
    </row>
    <row r="24" spans="1:23" ht="33" customHeight="1" x14ac:dyDescent="0.2">
      <c r="A24" s="93" t="s">
        <v>13</v>
      </c>
      <c r="B24" s="94"/>
      <c r="C24" s="94"/>
      <c r="D24" s="95"/>
      <c r="E24" s="103" t="s">
        <v>93</v>
      </c>
      <c r="F24" s="105" t="s">
        <v>94</v>
      </c>
      <c r="G24" s="107" t="s">
        <v>133</v>
      </c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9"/>
      <c r="T24" s="110" t="s">
        <v>134</v>
      </c>
      <c r="U24" s="101" t="s">
        <v>12</v>
      </c>
      <c r="V24" s="101" t="s">
        <v>16</v>
      </c>
      <c r="W24" s="5"/>
    </row>
    <row r="25" spans="1:23" ht="26.25" customHeight="1" x14ac:dyDescent="0.2">
      <c r="A25" s="96"/>
      <c r="B25" s="97"/>
      <c r="C25" s="97"/>
      <c r="D25" s="98"/>
      <c r="E25" s="104"/>
      <c r="F25" s="106"/>
      <c r="G25" s="15" t="s">
        <v>131</v>
      </c>
      <c r="H25" s="15" t="s">
        <v>132</v>
      </c>
      <c r="I25" s="15" t="s">
        <v>124</v>
      </c>
      <c r="J25" s="15" t="s">
        <v>90</v>
      </c>
      <c r="K25" s="15" t="s">
        <v>125</v>
      </c>
      <c r="L25" s="15" t="s">
        <v>126</v>
      </c>
      <c r="M25" s="15" t="s">
        <v>127</v>
      </c>
      <c r="N25" s="15" t="s">
        <v>128</v>
      </c>
      <c r="O25" s="15" t="s">
        <v>129</v>
      </c>
      <c r="P25" s="15" t="s">
        <v>91</v>
      </c>
      <c r="Q25" s="15" t="s">
        <v>92</v>
      </c>
      <c r="R25" s="15" t="s">
        <v>130</v>
      </c>
      <c r="S25" s="23" t="s">
        <v>10</v>
      </c>
      <c r="T25" s="111"/>
      <c r="U25" s="102"/>
      <c r="V25" s="102"/>
      <c r="W25" s="5"/>
    </row>
    <row r="26" spans="1:23" ht="24.75" customHeight="1" x14ac:dyDescent="0.2">
      <c r="A26" s="9">
        <v>19</v>
      </c>
      <c r="B26" s="19" t="s">
        <v>98</v>
      </c>
      <c r="C26" s="19" t="s">
        <v>2</v>
      </c>
      <c r="D26" s="12" t="s">
        <v>42</v>
      </c>
      <c r="E26" s="48">
        <v>60</v>
      </c>
      <c r="F26" s="65">
        <v>76</v>
      </c>
      <c r="G26" s="8">
        <v>22</v>
      </c>
      <c r="H26" s="8">
        <v>27</v>
      </c>
      <c r="I26" s="8">
        <v>33</v>
      </c>
      <c r="J26" s="8">
        <v>28.5</v>
      </c>
      <c r="K26" s="8">
        <v>27.9</v>
      </c>
      <c r="L26" s="8">
        <v>16</v>
      </c>
      <c r="M26" s="8">
        <v>28</v>
      </c>
      <c r="N26" s="8">
        <v>34</v>
      </c>
      <c r="O26" s="8">
        <v>25</v>
      </c>
      <c r="P26" s="8">
        <v>24</v>
      </c>
      <c r="Q26" s="8">
        <v>22.5</v>
      </c>
      <c r="R26" s="8">
        <v>21</v>
      </c>
      <c r="S26" s="6">
        <f>SUM(G26:R26)</f>
        <v>308.89999999999998</v>
      </c>
      <c r="T26" s="7">
        <f>SUM(E26,F26,S26)</f>
        <v>444.9</v>
      </c>
      <c r="U26" s="3">
        <f>RANK(T26,$T$26:$T$45,0)</f>
        <v>9</v>
      </c>
      <c r="V26" s="4">
        <f t="shared" ref="V26:V45" si="4">RANK($T26,$T:$T)</f>
        <v>17</v>
      </c>
    </row>
    <row r="27" spans="1:23" ht="24.75" customHeight="1" x14ac:dyDescent="0.2">
      <c r="A27" s="2">
        <v>20</v>
      </c>
      <c r="B27" s="19" t="s">
        <v>83</v>
      </c>
      <c r="C27" s="19" t="s">
        <v>43</v>
      </c>
      <c r="D27" s="12" t="s">
        <v>44</v>
      </c>
      <c r="E27" s="48">
        <v>60</v>
      </c>
      <c r="F27" s="65">
        <v>84</v>
      </c>
      <c r="G27" s="8">
        <v>28</v>
      </c>
      <c r="H27" s="8">
        <v>18</v>
      </c>
      <c r="I27" s="8">
        <v>36</v>
      </c>
      <c r="J27" s="8">
        <v>30</v>
      </c>
      <c r="K27" s="8">
        <v>19.5</v>
      </c>
      <c r="L27" s="8">
        <v>25</v>
      </c>
      <c r="M27" s="8">
        <v>24</v>
      </c>
      <c r="N27" s="8">
        <v>30</v>
      </c>
      <c r="O27" s="8">
        <v>21</v>
      </c>
      <c r="P27" s="8">
        <v>25</v>
      </c>
      <c r="Q27" s="8">
        <v>21.5</v>
      </c>
      <c r="R27" s="8">
        <v>16</v>
      </c>
      <c r="S27" s="6">
        <f t="shared" ref="S27:S45" si="5">SUM(G27:R27)</f>
        <v>294</v>
      </c>
      <c r="T27" s="7">
        <f t="shared" ref="T27:T45" si="6">SUM(E27,F27,S27)</f>
        <v>438</v>
      </c>
      <c r="U27" s="3">
        <f t="shared" ref="U27:U45" si="7">RANK(T27,$T$26:$T$45,0)</f>
        <v>10</v>
      </c>
      <c r="V27" s="4">
        <f t="shared" si="4"/>
        <v>22</v>
      </c>
    </row>
    <row r="28" spans="1:23" ht="24.75" customHeight="1" x14ac:dyDescent="0.2">
      <c r="A28" s="14">
        <v>21</v>
      </c>
      <c r="B28" s="19" t="s">
        <v>95</v>
      </c>
      <c r="C28" s="19" t="s">
        <v>45</v>
      </c>
      <c r="D28" s="12" t="s">
        <v>46</v>
      </c>
      <c r="E28" s="48">
        <v>50</v>
      </c>
      <c r="F28" s="65">
        <v>63</v>
      </c>
      <c r="G28" s="8">
        <v>21</v>
      </c>
      <c r="H28" s="8">
        <v>17</v>
      </c>
      <c r="I28" s="8">
        <v>24</v>
      </c>
      <c r="J28" s="8">
        <v>27.5</v>
      </c>
      <c r="K28" s="8">
        <v>20.9</v>
      </c>
      <c r="L28" s="8">
        <v>25</v>
      </c>
      <c r="M28" s="8">
        <v>20</v>
      </c>
      <c r="N28" s="8">
        <v>31</v>
      </c>
      <c r="O28" s="8">
        <v>22</v>
      </c>
      <c r="P28" s="8">
        <v>22</v>
      </c>
      <c r="Q28" s="72">
        <v>0</v>
      </c>
      <c r="R28" s="8">
        <v>21</v>
      </c>
      <c r="S28" s="6">
        <f t="shared" si="5"/>
        <v>251.4</v>
      </c>
      <c r="T28" s="7">
        <f t="shared" si="6"/>
        <v>364.4</v>
      </c>
      <c r="U28" s="3">
        <f t="shared" si="7"/>
        <v>16</v>
      </c>
      <c r="V28" s="4">
        <f t="shared" si="4"/>
        <v>31</v>
      </c>
    </row>
    <row r="29" spans="1:23" ht="24.75" customHeight="1" x14ac:dyDescent="0.2">
      <c r="A29" s="11">
        <v>22</v>
      </c>
      <c r="B29" s="19" t="s">
        <v>77</v>
      </c>
      <c r="C29" s="19" t="s">
        <v>47</v>
      </c>
      <c r="D29" s="12" t="s">
        <v>48</v>
      </c>
      <c r="E29" s="48">
        <v>58</v>
      </c>
      <c r="F29" s="65">
        <v>72</v>
      </c>
      <c r="G29" s="8">
        <v>22</v>
      </c>
      <c r="H29" s="8">
        <v>16</v>
      </c>
      <c r="I29" s="8">
        <v>36</v>
      </c>
      <c r="J29" s="8">
        <v>30.5</v>
      </c>
      <c r="K29" s="8">
        <v>27.3</v>
      </c>
      <c r="L29" s="8">
        <v>26</v>
      </c>
      <c r="M29" s="8">
        <v>28</v>
      </c>
      <c r="N29" s="8">
        <v>24</v>
      </c>
      <c r="O29" s="8">
        <v>23</v>
      </c>
      <c r="P29" s="72">
        <v>0</v>
      </c>
      <c r="Q29" s="8">
        <v>23</v>
      </c>
      <c r="R29" s="8">
        <v>15</v>
      </c>
      <c r="S29" s="6">
        <f t="shared" si="5"/>
        <v>270.8</v>
      </c>
      <c r="T29" s="7">
        <f t="shared" si="6"/>
        <v>400.8</v>
      </c>
      <c r="U29" s="3">
        <f t="shared" si="7"/>
        <v>14</v>
      </c>
      <c r="V29" s="4">
        <f t="shared" si="4"/>
        <v>29</v>
      </c>
    </row>
    <row r="30" spans="1:23" ht="24.75" customHeight="1" x14ac:dyDescent="0.2">
      <c r="A30" s="14">
        <v>23</v>
      </c>
      <c r="B30" s="19" t="s">
        <v>97</v>
      </c>
      <c r="C30" s="19" t="s">
        <v>49</v>
      </c>
      <c r="D30" s="12" t="s">
        <v>48</v>
      </c>
      <c r="E30" s="48">
        <v>66</v>
      </c>
      <c r="F30" s="65">
        <v>100</v>
      </c>
      <c r="G30" s="8">
        <v>27</v>
      </c>
      <c r="H30" s="8">
        <v>31</v>
      </c>
      <c r="I30" s="8">
        <v>32</v>
      </c>
      <c r="J30" s="8">
        <v>30</v>
      </c>
      <c r="K30" s="8">
        <v>28.6</v>
      </c>
      <c r="L30" s="8">
        <v>29</v>
      </c>
      <c r="M30" s="8">
        <v>28</v>
      </c>
      <c r="N30" s="8">
        <v>24</v>
      </c>
      <c r="O30" s="72">
        <v>0</v>
      </c>
      <c r="P30" s="8">
        <v>33</v>
      </c>
      <c r="Q30" s="8">
        <v>21.5</v>
      </c>
      <c r="R30" s="8">
        <v>5</v>
      </c>
      <c r="S30" s="6">
        <f t="shared" si="5"/>
        <v>289.10000000000002</v>
      </c>
      <c r="T30" s="7">
        <f t="shared" si="6"/>
        <v>455.1</v>
      </c>
      <c r="U30" s="3">
        <f t="shared" si="7"/>
        <v>6</v>
      </c>
      <c r="V30" s="4">
        <f t="shared" si="4"/>
        <v>13</v>
      </c>
    </row>
    <row r="31" spans="1:23" ht="24.75" customHeight="1" x14ac:dyDescent="0.2">
      <c r="A31" s="11">
        <v>24</v>
      </c>
      <c r="B31" s="19" t="s">
        <v>99</v>
      </c>
      <c r="C31" s="88" t="s">
        <v>50</v>
      </c>
      <c r="D31" s="12" t="s">
        <v>51</v>
      </c>
      <c r="E31" s="48">
        <v>81</v>
      </c>
      <c r="F31" s="65">
        <v>100</v>
      </c>
      <c r="G31" s="8">
        <v>20</v>
      </c>
      <c r="H31" s="8">
        <v>23</v>
      </c>
      <c r="I31" s="8">
        <v>36</v>
      </c>
      <c r="J31" s="8">
        <v>29.5</v>
      </c>
      <c r="K31" s="8">
        <v>25.9</v>
      </c>
      <c r="L31" s="8">
        <v>32</v>
      </c>
      <c r="M31" s="8">
        <v>27</v>
      </c>
      <c r="N31" s="8">
        <v>29</v>
      </c>
      <c r="O31" s="8">
        <v>26</v>
      </c>
      <c r="P31" s="8">
        <v>33</v>
      </c>
      <c r="Q31" s="8">
        <v>20</v>
      </c>
      <c r="R31" s="8">
        <v>25</v>
      </c>
      <c r="S31" s="6">
        <f t="shared" si="5"/>
        <v>326.39999999999998</v>
      </c>
      <c r="T31" s="7">
        <f t="shared" si="6"/>
        <v>507.4</v>
      </c>
      <c r="U31" s="3">
        <f t="shared" si="7"/>
        <v>2</v>
      </c>
      <c r="V31" s="4">
        <f t="shared" si="4"/>
        <v>3</v>
      </c>
    </row>
    <row r="32" spans="1:23" ht="24.75" customHeight="1" x14ac:dyDescent="0.2">
      <c r="A32" s="14">
        <v>25</v>
      </c>
      <c r="B32" s="19" t="s">
        <v>76</v>
      </c>
      <c r="C32" s="19" t="s">
        <v>21</v>
      </c>
      <c r="D32" s="12" t="s">
        <v>52</v>
      </c>
      <c r="E32" s="48">
        <v>34</v>
      </c>
      <c r="F32" s="65">
        <v>53</v>
      </c>
      <c r="G32" s="8">
        <v>20</v>
      </c>
      <c r="H32" s="8">
        <v>6</v>
      </c>
      <c r="I32" s="8">
        <v>27</v>
      </c>
      <c r="J32" s="8">
        <v>23.5</v>
      </c>
      <c r="K32" s="72">
        <v>0</v>
      </c>
      <c r="L32" s="8">
        <v>6</v>
      </c>
      <c r="M32" s="72">
        <v>0</v>
      </c>
      <c r="N32" s="72">
        <v>0</v>
      </c>
      <c r="O32" s="8">
        <v>21</v>
      </c>
      <c r="P32" s="8">
        <v>26</v>
      </c>
      <c r="Q32" s="8">
        <v>15</v>
      </c>
      <c r="R32" s="8">
        <v>11</v>
      </c>
      <c r="S32" s="6">
        <f t="shared" si="5"/>
        <v>155.5</v>
      </c>
      <c r="T32" s="7">
        <f t="shared" si="6"/>
        <v>242.5</v>
      </c>
      <c r="U32" s="3">
        <f t="shared" si="7"/>
        <v>20</v>
      </c>
      <c r="V32" s="4">
        <f t="shared" si="4"/>
        <v>38</v>
      </c>
    </row>
    <row r="33" spans="1:22" ht="24.75" customHeight="1" x14ac:dyDescent="0.2">
      <c r="A33" s="11">
        <v>26</v>
      </c>
      <c r="B33" s="19" t="s">
        <v>95</v>
      </c>
      <c r="C33" s="19" t="s">
        <v>45</v>
      </c>
      <c r="D33" s="12" t="s">
        <v>53</v>
      </c>
      <c r="E33" s="48">
        <v>61</v>
      </c>
      <c r="F33" s="65">
        <v>82</v>
      </c>
      <c r="G33" s="72">
        <v>0</v>
      </c>
      <c r="H33" s="72">
        <v>0</v>
      </c>
      <c r="I33" s="72">
        <v>0</v>
      </c>
      <c r="J33" s="8">
        <v>26.5</v>
      </c>
      <c r="K33" s="8">
        <v>11.2</v>
      </c>
      <c r="L33" s="8">
        <v>28</v>
      </c>
      <c r="M33" s="8">
        <v>30</v>
      </c>
      <c r="N33" s="8">
        <v>29</v>
      </c>
      <c r="O33" s="8">
        <v>22</v>
      </c>
      <c r="P33" s="8">
        <v>30</v>
      </c>
      <c r="Q33" s="8">
        <v>23</v>
      </c>
      <c r="R33" s="8">
        <v>13</v>
      </c>
      <c r="S33" s="6">
        <f t="shared" si="5"/>
        <v>212.7</v>
      </c>
      <c r="T33" s="7">
        <f t="shared" si="6"/>
        <v>355.7</v>
      </c>
      <c r="U33" s="3">
        <f t="shared" si="7"/>
        <v>17</v>
      </c>
      <c r="V33" s="4">
        <f t="shared" si="4"/>
        <v>32</v>
      </c>
    </row>
    <row r="34" spans="1:22" ht="24.75" customHeight="1" x14ac:dyDescent="0.2">
      <c r="A34" s="14">
        <v>27</v>
      </c>
      <c r="B34" s="19" t="s">
        <v>96</v>
      </c>
      <c r="C34" s="19" t="s">
        <v>54</v>
      </c>
      <c r="D34" s="12" t="s">
        <v>55</v>
      </c>
      <c r="E34" s="48">
        <v>72</v>
      </c>
      <c r="F34" s="65">
        <v>77</v>
      </c>
      <c r="G34" s="75">
        <v>20</v>
      </c>
      <c r="H34" s="75">
        <v>31</v>
      </c>
      <c r="I34" s="75">
        <v>36</v>
      </c>
      <c r="J34" s="75">
        <v>29</v>
      </c>
      <c r="K34" s="76">
        <v>0</v>
      </c>
      <c r="L34" s="75">
        <v>29</v>
      </c>
      <c r="M34" s="75">
        <v>29</v>
      </c>
      <c r="N34" s="75">
        <v>24</v>
      </c>
      <c r="O34" s="75">
        <v>25</v>
      </c>
      <c r="P34" s="75">
        <v>31</v>
      </c>
      <c r="Q34" s="75">
        <v>23</v>
      </c>
      <c r="R34" s="75">
        <v>23</v>
      </c>
      <c r="S34" s="6">
        <f t="shared" si="5"/>
        <v>300</v>
      </c>
      <c r="T34" s="7">
        <f t="shared" si="6"/>
        <v>449</v>
      </c>
      <c r="U34" s="3">
        <f t="shared" si="7"/>
        <v>8</v>
      </c>
      <c r="V34" s="4">
        <f t="shared" si="4"/>
        <v>15</v>
      </c>
    </row>
    <row r="35" spans="1:22" ht="24.75" customHeight="1" x14ac:dyDescent="0.2">
      <c r="A35" s="11">
        <v>28</v>
      </c>
      <c r="B35" s="19" t="s">
        <v>96</v>
      </c>
      <c r="C35" s="19" t="s">
        <v>56</v>
      </c>
      <c r="D35" s="12" t="s">
        <v>57</v>
      </c>
      <c r="E35" s="48">
        <v>60</v>
      </c>
      <c r="F35" s="65">
        <v>80</v>
      </c>
      <c r="G35" s="75">
        <v>22</v>
      </c>
      <c r="H35" s="75">
        <v>8</v>
      </c>
      <c r="I35" s="75">
        <v>29</v>
      </c>
      <c r="J35" s="76">
        <v>0</v>
      </c>
      <c r="K35" s="75">
        <v>28.2</v>
      </c>
      <c r="L35" s="75">
        <v>29</v>
      </c>
      <c r="M35" s="75">
        <v>28</v>
      </c>
      <c r="N35" s="75">
        <v>32</v>
      </c>
      <c r="O35" s="75">
        <v>22</v>
      </c>
      <c r="P35" s="75">
        <v>25</v>
      </c>
      <c r="Q35" s="75">
        <v>25.5</v>
      </c>
      <c r="R35" s="75">
        <v>12</v>
      </c>
      <c r="S35" s="6">
        <f t="shared" si="5"/>
        <v>260.7</v>
      </c>
      <c r="T35" s="7">
        <f t="shared" si="6"/>
        <v>400.7</v>
      </c>
      <c r="U35" s="3">
        <f t="shared" si="7"/>
        <v>15</v>
      </c>
      <c r="V35" s="4">
        <f t="shared" si="4"/>
        <v>30</v>
      </c>
    </row>
    <row r="36" spans="1:22" ht="24.75" customHeight="1" x14ac:dyDescent="0.2">
      <c r="A36" s="14">
        <v>29</v>
      </c>
      <c r="B36" s="19" t="s">
        <v>97</v>
      </c>
      <c r="C36" s="19" t="s">
        <v>58</v>
      </c>
      <c r="D36" s="12" t="s">
        <v>59</v>
      </c>
      <c r="E36" s="48">
        <v>69</v>
      </c>
      <c r="F36" s="65">
        <v>98</v>
      </c>
      <c r="G36" s="75">
        <v>35</v>
      </c>
      <c r="H36" s="80">
        <v>18</v>
      </c>
      <c r="I36" s="75">
        <v>36</v>
      </c>
      <c r="J36" s="75">
        <v>28.5</v>
      </c>
      <c r="K36" s="75">
        <v>30</v>
      </c>
      <c r="L36" s="75">
        <v>30</v>
      </c>
      <c r="M36" s="80">
        <v>27</v>
      </c>
      <c r="N36" s="75">
        <v>29</v>
      </c>
      <c r="O36" s="75">
        <v>20</v>
      </c>
      <c r="P36" s="75">
        <v>33</v>
      </c>
      <c r="Q36" s="75">
        <v>27</v>
      </c>
      <c r="R36" s="75">
        <v>24</v>
      </c>
      <c r="S36" s="6">
        <f t="shared" si="5"/>
        <v>337.5</v>
      </c>
      <c r="T36" s="7">
        <f t="shared" si="6"/>
        <v>504.5</v>
      </c>
      <c r="U36" s="3">
        <f t="shared" si="7"/>
        <v>3</v>
      </c>
      <c r="V36" s="4">
        <f t="shared" si="4"/>
        <v>4</v>
      </c>
    </row>
    <row r="37" spans="1:22" ht="24.75" customHeight="1" x14ac:dyDescent="0.2">
      <c r="A37" s="11">
        <v>30</v>
      </c>
      <c r="B37" s="20" t="s">
        <v>74</v>
      </c>
      <c r="C37" s="20" t="s">
        <v>9</v>
      </c>
      <c r="D37" s="21" t="s">
        <v>60</v>
      </c>
      <c r="E37" s="48">
        <v>65</v>
      </c>
      <c r="F37" s="65">
        <v>92</v>
      </c>
      <c r="G37" s="75">
        <v>31</v>
      </c>
      <c r="H37" s="75">
        <v>20</v>
      </c>
      <c r="I37" s="75">
        <v>36</v>
      </c>
      <c r="J37" s="75">
        <v>28</v>
      </c>
      <c r="K37" s="75">
        <v>13.6</v>
      </c>
      <c r="L37" s="75">
        <v>29</v>
      </c>
      <c r="M37" s="75">
        <v>20</v>
      </c>
      <c r="N37" s="75">
        <v>32</v>
      </c>
      <c r="O37" s="75">
        <v>25</v>
      </c>
      <c r="P37" s="75">
        <v>19</v>
      </c>
      <c r="Q37" s="75">
        <v>19.5</v>
      </c>
      <c r="R37" s="75">
        <v>23</v>
      </c>
      <c r="S37" s="6">
        <f t="shared" si="5"/>
        <v>296.10000000000002</v>
      </c>
      <c r="T37" s="7">
        <f t="shared" si="6"/>
        <v>453.1</v>
      </c>
      <c r="U37" s="3">
        <f t="shared" si="7"/>
        <v>7</v>
      </c>
      <c r="V37" s="4">
        <f t="shared" si="4"/>
        <v>14</v>
      </c>
    </row>
    <row r="38" spans="1:22" ht="24.75" customHeight="1" x14ac:dyDescent="0.2">
      <c r="A38" s="14">
        <v>31</v>
      </c>
      <c r="B38" s="19" t="s">
        <v>86</v>
      </c>
      <c r="C38" s="19" t="s">
        <v>61</v>
      </c>
      <c r="D38" s="12" t="s">
        <v>62</v>
      </c>
      <c r="E38" s="48">
        <v>72</v>
      </c>
      <c r="F38" s="65">
        <v>96</v>
      </c>
      <c r="G38" s="76">
        <v>0</v>
      </c>
      <c r="H38" s="75">
        <v>13.5</v>
      </c>
      <c r="I38" s="75">
        <v>36</v>
      </c>
      <c r="J38" s="75">
        <v>26.5</v>
      </c>
      <c r="K38" s="75">
        <v>20.9</v>
      </c>
      <c r="L38" s="75">
        <v>27</v>
      </c>
      <c r="M38" s="75">
        <v>26</v>
      </c>
      <c r="N38" s="75">
        <v>31</v>
      </c>
      <c r="O38" s="75">
        <v>20</v>
      </c>
      <c r="P38" s="75">
        <v>29</v>
      </c>
      <c r="Q38" s="75">
        <v>21</v>
      </c>
      <c r="R38" s="75">
        <v>19</v>
      </c>
      <c r="S38" s="6">
        <f t="shared" si="5"/>
        <v>269.89999999999998</v>
      </c>
      <c r="T38" s="7">
        <f t="shared" si="6"/>
        <v>437.9</v>
      </c>
      <c r="U38" s="3">
        <f t="shared" si="7"/>
        <v>11</v>
      </c>
      <c r="V38" s="4">
        <f t="shared" si="4"/>
        <v>23</v>
      </c>
    </row>
    <row r="39" spans="1:22" ht="24.75" customHeight="1" x14ac:dyDescent="0.2">
      <c r="A39" s="11">
        <v>32</v>
      </c>
      <c r="B39" s="19" t="s">
        <v>76</v>
      </c>
      <c r="C39" s="19" t="s">
        <v>21</v>
      </c>
      <c r="D39" s="12" t="s">
        <v>63</v>
      </c>
      <c r="E39" s="48">
        <v>46</v>
      </c>
      <c r="F39" s="65">
        <v>75</v>
      </c>
      <c r="G39" s="75">
        <v>33</v>
      </c>
      <c r="H39" s="75">
        <v>13</v>
      </c>
      <c r="I39" s="75">
        <v>26</v>
      </c>
      <c r="J39" s="75">
        <v>23</v>
      </c>
      <c r="K39" s="79">
        <v>11.9</v>
      </c>
      <c r="L39" s="75">
        <v>31</v>
      </c>
      <c r="M39" s="75">
        <v>25</v>
      </c>
      <c r="N39" s="76">
        <v>0</v>
      </c>
      <c r="O39" s="76">
        <v>0</v>
      </c>
      <c r="P39" s="76">
        <v>0</v>
      </c>
      <c r="Q39" s="76">
        <v>0</v>
      </c>
      <c r="R39" s="75">
        <v>15</v>
      </c>
      <c r="S39" s="6">
        <f t="shared" si="5"/>
        <v>177.9</v>
      </c>
      <c r="T39" s="7">
        <f t="shared" si="6"/>
        <v>298.89999999999998</v>
      </c>
      <c r="U39" s="3">
        <f t="shared" si="7"/>
        <v>19</v>
      </c>
      <c r="V39" s="4">
        <f t="shared" si="4"/>
        <v>37</v>
      </c>
    </row>
    <row r="40" spans="1:22" ht="24.75" customHeight="1" x14ac:dyDescent="0.2">
      <c r="A40" s="14">
        <v>33</v>
      </c>
      <c r="B40" s="19" t="s">
        <v>6</v>
      </c>
      <c r="C40" s="19" t="s">
        <v>7</v>
      </c>
      <c r="D40" s="12" t="s">
        <v>64</v>
      </c>
      <c r="E40" s="48">
        <v>61</v>
      </c>
      <c r="F40" s="48">
        <v>105</v>
      </c>
      <c r="G40" s="75">
        <v>32</v>
      </c>
      <c r="H40" s="75">
        <v>26</v>
      </c>
      <c r="I40" s="75">
        <v>36</v>
      </c>
      <c r="J40" s="75">
        <v>29</v>
      </c>
      <c r="K40" s="75">
        <v>28.6</v>
      </c>
      <c r="L40" s="75">
        <v>34</v>
      </c>
      <c r="M40" s="75">
        <v>30</v>
      </c>
      <c r="N40" s="75">
        <v>35</v>
      </c>
      <c r="O40" s="75">
        <v>21</v>
      </c>
      <c r="P40" s="75">
        <v>31</v>
      </c>
      <c r="Q40" s="75">
        <v>25.5</v>
      </c>
      <c r="R40" s="75">
        <v>16</v>
      </c>
      <c r="S40" s="6">
        <f t="shared" si="5"/>
        <v>344.1</v>
      </c>
      <c r="T40" s="7">
        <f t="shared" si="6"/>
        <v>510.1</v>
      </c>
      <c r="U40" s="3">
        <f t="shared" si="7"/>
        <v>1</v>
      </c>
      <c r="V40" s="4">
        <f t="shared" si="4"/>
        <v>2</v>
      </c>
    </row>
    <row r="41" spans="1:22" ht="24.75" customHeight="1" x14ac:dyDescent="0.2">
      <c r="A41" s="11">
        <v>34</v>
      </c>
      <c r="B41" s="19" t="s">
        <v>101</v>
      </c>
      <c r="C41" s="19" t="s">
        <v>65</v>
      </c>
      <c r="D41" s="12" t="s">
        <v>66</v>
      </c>
      <c r="E41" s="48">
        <v>71</v>
      </c>
      <c r="F41" s="48">
        <v>75</v>
      </c>
      <c r="G41" s="75">
        <v>29</v>
      </c>
      <c r="H41" s="75">
        <v>18</v>
      </c>
      <c r="I41" s="75">
        <v>34</v>
      </c>
      <c r="J41" s="75">
        <v>30.5</v>
      </c>
      <c r="K41" s="75">
        <v>28.6</v>
      </c>
      <c r="L41" s="75">
        <v>24</v>
      </c>
      <c r="M41" s="75">
        <v>29</v>
      </c>
      <c r="N41" s="75">
        <v>35</v>
      </c>
      <c r="O41" s="75">
        <v>20</v>
      </c>
      <c r="P41" s="75">
        <v>24</v>
      </c>
      <c r="Q41" s="75">
        <v>19.5</v>
      </c>
      <c r="R41" s="75">
        <v>28</v>
      </c>
      <c r="S41" s="6">
        <f t="shared" si="5"/>
        <v>319.60000000000002</v>
      </c>
      <c r="T41" s="7">
        <f t="shared" si="6"/>
        <v>465.6</v>
      </c>
      <c r="U41" s="3">
        <f t="shared" si="7"/>
        <v>5</v>
      </c>
      <c r="V41" s="4">
        <f t="shared" si="4"/>
        <v>10</v>
      </c>
    </row>
    <row r="42" spans="1:22" ht="24.75" customHeight="1" x14ac:dyDescent="0.2">
      <c r="A42" s="14">
        <v>35</v>
      </c>
      <c r="B42" s="19" t="s">
        <v>86</v>
      </c>
      <c r="C42" s="19" t="s">
        <v>67</v>
      </c>
      <c r="D42" s="12" t="s">
        <v>68</v>
      </c>
      <c r="E42" s="48">
        <v>54</v>
      </c>
      <c r="F42" s="48">
        <v>70</v>
      </c>
      <c r="G42" s="73">
        <v>26</v>
      </c>
      <c r="H42" s="73">
        <v>18</v>
      </c>
      <c r="I42" s="73">
        <v>36</v>
      </c>
      <c r="J42" s="73">
        <v>23</v>
      </c>
      <c r="K42" s="74">
        <v>0</v>
      </c>
      <c r="L42" s="74">
        <v>0</v>
      </c>
      <c r="M42" s="74">
        <v>0</v>
      </c>
      <c r="N42" s="81">
        <v>33</v>
      </c>
      <c r="O42" s="73">
        <v>23</v>
      </c>
      <c r="P42" s="73">
        <v>28</v>
      </c>
      <c r="Q42" s="73">
        <v>20</v>
      </c>
      <c r="R42" s="73">
        <v>12</v>
      </c>
      <c r="S42" s="6">
        <f t="shared" si="5"/>
        <v>219</v>
      </c>
      <c r="T42" s="7">
        <f t="shared" si="6"/>
        <v>343</v>
      </c>
      <c r="U42" s="3">
        <f t="shared" si="7"/>
        <v>18</v>
      </c>
      <c r="V42" s="4">
        <f t="shared" si="4"/>
        <v>34</v>
      </c>
    </row>
    <row r="43" spans="1:22" ht="24.75" customHeight="1" x14ac:dyDescent="0.2">
      <c r="A43" s="11">
        <v>36</v>
      </c>
      <c r="B43" s="19" t="s">
        <v>85</v>
      </c>
      <c r="C43" s="19" t="s">
        <v>5</v>
      </c>
      <c r="D43" s="12" t="s">
        <v>69</v>
      </c>
      <c r="E43" s="48">
        <v>65</v>
      </c>
      <c r="F43" s="48">
        <v>94</v>
      </c>
      <c r="G43" s="75">
        <v>34</v>
      </c>
      <c r="H43" s="75">
        <v>13.5</v>
      </c>
      <c r="I43" s="76">
        <v>0</v>
      </c>
      <c r="J43" s="75">
        <v>28</v>
      </c>
      <c r="K43" s="75">
        <v>28.6</v>
      </c>
      <c r="L43" s="75">
        <v>21</v>
      </c>
      <c r="M43" s="75">
        <v>28</v>
      </c>
      <c r="N43" s="75">
        <v>33</v>
      </c>
      <c r="O43" s="75">
        <v>22</v>
      </c>
      <c r="P43" s="75">
        <v>31</v>
      </c>
      <c r="Q43" s="75">
        <v>18.5</v>
      </c>
      <c r="R43" s="75">
        <v>13</v>
      </c>
      <c r="S43" s="6">
        <f t="shared" si="5"/>
        <v>270.60000000000002</v>
      </c>
      <c r="T43" s="7">
        <f t="shared" si="6"/>
        <v>429.6</v>
      </c>
      <c r="U43" s="3">
        <f t="shared" si="7"/>
        <v>12</v>
      </c>
      <c r="V43" s="4">
        <f t="shared" si="4"/>
        <v>26</v>
      </c>
    </row>
    <row r="44" spans="1:22" ht="24.75" customHeight="1" x14ac:dyDescent="0.2">
      <c r="A44" s="14">
        <v>37</v>
      </c>
      <c r="B44" s="19" t="s">
        <v>81</v>
      </c>
      <c r="C44" s="19" t="s">
        <v>29</v>
      </c>
      <c r="D44" s="12" t="s">
        <v>70</v>
      </c>
      <c r="E44" s="48">
        <v>75</v>
      </c>
      <c r="F44" s="48">
        <v>95</v>
      </c>
      <c r="G44" s="75">
        <v>32</v>
      </c>
      <c r="H44" s="75">
        <v>22</v>
      </c>
      <c r="I44" s="75">
        <v>36</v>
      </c>
      <c r="J44" s="75">
        <v>27.5</v>
      </c>
      <c r="K44" s="75">
        <v>27.9</v>
      </c>
      <c r="L44" s="75">
        <v>36</v>
      </c>
      <c r="M44" s="75">
        <v>30</v>
      </c>
      <c r="N44" s="75">
        <v>25</v>
      </c>
      <c r="O44" s="75">
        <v>25</v>
      </c>
      <c r="P44" s="75">
        <v>33</v>
      </c>
      <c r="Q44" s="75">
        <v>21.5</v>
      </c>
      <c r="R44" s="76">
        <v>0</v>
      </c>
      <c r="S44" s="6">
        <f t="shared" si="5"/>
        <v>315.89999999999998</v>
      </c>
      <c r="T44" s="7">
        <f t="shared" si="6"/>
        <v>485.9</v>
      </c>
      <c r="U44" s="3">
        <f t="shared" si="7"/>
        <v>4</v>
      </c>
      <c r="V44" s="4">
        <f t="shared" si="4"/>
        <v>5</v>
      </c>
    </row>
    <row r="45" spans="1:22" ht="24.75" customHeight="1" x14ac:dyDescent="0.2">
      <c r="A45" s="11">
        <v>38</v>
      </c>
      <c r="B45" s="19" t="s">
        <v>100</v>
      </c>
      <c r="C45" s="19" t="s">
        <v>71</v>
      </c>
      <c r="D45" s="12" t="s">
        <v>72</v>
      </c>
      <c r="E45" s="48">
        <v>57</v>
      </c>
      <c r="F45" s="48">
        <v>98</v>
      </c>
      <c r="G45" s="75">
        <v>33</v>
      </c>
      <c r="H45" s="75">
        <v>25</v>
      </c>
      <c r="I45" s="75">
        <v>27</v>
      </c>
      <c r="J45" s="80">
        <v>29</v>
      </c>
      <c r="K45" s="75">
        <v>20.9</v>
      </c>
      <c r="L45" s="75">
        <v>32</v>
      </c>
      <c r="M45" s="75">
        <v>29</v>
      </c>
      <c r="N45" s="75">
        <v>30</v>
      </c>
      <c r="O45" s="75">
        <v>22</v>
      </c>
      <c r="P45" s="76">
        <v>0</v>
      </c>
      <c r="Q45" s="76">
        <v>0</v>
      </c>
      <c r="R45" s="75">
        <v>11</v>
      </c>
      <c r="S45" s="6">
        <f t="shared" si="5"/>
        <v>258.89999999999998</v>
      </c>
      <c r="T45" s="7">
        <f t="shared" si="6"/>
        <v>413.9</v>
      </c>
      <c r="U45" s="3">
        <f t="shared" si="7"/>
        <v>13</v>
      </c>
      <c r="V45" s="4">
        <f t="shared" si="4"/>
        <v>28</v>
      </c>
    </row>
    <row r="46" spans="1:22" ht="18" customHeight="1" x14ac:dyDescent="0.2">
      <c r="J46" s="167"/>
      <c r="K46" s="168"/>
    </row>
    <row r="47" spans="1:22" ht="18" customHeight="1" x14ac:dyDescent="0.2">
      <c r="J47" s="166"/>
    </row>
  </sheetData>
  <sheetProtection algorithmName="SHA-512" hashValue="MJpOWWQcwJA/HI0MVKgQMeKpM1g80J4nJMVLPtWTElo0ILefF4aSCKaJnaOrOsU1MKv//crTpI/9wGt0lYFVHA==" saltValue="Z5OjFlLPs8I2fVvy0CHC5g==" spinCount="100000" sheet="1" objects="1" scenarios="1" selectLockedCells="1" selectUnlockedCells="1"/>
  <sortState ref="A6:T23">
    <sortCondition descending="1" ref="B3"/>
  </sortState>
  <mergeCells count="17">
    <mergeCell ref="A1:V1"/>
    <mergeCell ref="A2:V2"/>
    <mergeCell ref="A3:V3"/>
    <mergeCell ref="A4:D5"/>
    <mergeCell ref="E4:E5"/>
    <mergeCell ref="F4:F5"/>
    <mergeCell ref="G4:S4"/>
    <mergeCell ref="A24:D25"/>
    <mergeCell ref="T4:T5"/>
    <mergeCell ref="U4:U5"/>
    <mergeCell ref="V4:V5"/>
    <mergeCell ref="E24:E25"/>
    <mergeCell ref="F24:F25"/>
    <mergeCell ref="G24:S24"/>
    <mergeCell ref="T24:T25"/>
    <mergeCell ref="U24:U25"/>
    <mergeCell ref="V24:V25"/>
  </mergeCells>
  <pageMargins left="0" right="0" top="0.19685039370078741" bottom="0.19685039370078741" header="0.31496062992125984" footer="0.31496062992125984"/>
  <pageSetup paperSize="9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3"/>
  <sheetViews>
    <sheetView workbookViewId="0">
      <pane xSplit="3" ySplit="3" topLeftCell="D25" activePane="bottomRight" state="frozen"/>
      <selection pane="topRight" activeCell="D1" sqref="D1"/>
      <selection pane="bottomLeft" activeCell="A4" sqref="A4"/>
      <selection pane="bottomRight" activeCell="F40" sqref="F40"/>
    </sheetView>
  </sheetViews>
  <sheetFormatPr defaultRowHeight="12.75" x14ac:dyDescent="0.2"/>
  <cols>
    <col min="1" max="1" width="3" bestFit="1" customWidth="1"/>
    <col min="2" max="2" width="16.5703125" customWidth="1"/>
    <col min="3" max="3" width="12.42578125" customWidth="1"/>
    <col min="4" max="4" width="9.42578125" customWidth="1"/>
    <col min="5" max="5" width="11" customWidth="1"/>
    <col min="6" max="6" width="10" customWidth="1"/>
    <col min="7" max="7" width="8" customWidth="1"/>
    <col min="8" max="8" width="6.42578125" customWidth="1"/>
    <col min="9" max="9" width="6.7109375" bestFit="1" customWidth="1"/>
    <col min="10" max="10" width="6.42578125" customWidth="1"/>
    <col min="11" max="11" width="10" customWidth="1"/>
    <col min="12" max="12" width="9.28515625" customWidth="1"/>
    <col min="13" max="13" width="8" customWidth="1"/>
    <col min="14" max="14" width="8.7109375" customWidth="1"/>
  </cols>
  <sheetData>
    <row r="1" spans="1:15" ht="18.75" x14ac:dyDescent="0.3">
      <c r="A1" s="115"/>
      <c r="B1" s="115"/>
      <c r="C1" s="115"/>
    </row>
    <row r="2" spans="1:15" ht="30.75" customHeight="1" x14ac:dyDescent="0.2">
      <c r="A2" s="118" t="s">
        <v>137</v>
      </c>
      <c r="B2" s="118"/>
      <c r="C2" s="118"/>
      <c r="D2" s="116" t="s">
        <v>113</v>
      </c>
      <c r="E2" s="116" t="s">
        <v>114</v>
      </c>
      <c r="F2" s="116" t="s">
        <v>115</v>
      </c>
      <c r="G2" s="116" t="s">
        <v>116</v>
      </c>
      <c r="H2" s="116" t="s">
        <v>112</v>
      </c>
      <c r="I2" s="116"/>
      <c r="J2" s="116"/>
      <c r="K2" s="116" t="s">
        <v>120</v>
      </c>
      <c r="L2" s="116" t="s">
        <v>121</v>
      </c>
      <c r="M2" s="116" t="s">
        <v>122</v>
      </c>
      <c r="N2" s="117" t="s">
        <v>123</v>
      </c>
    </row>
    <row r="3" spans="1:15" ht="27.75" customHeight="1" x14ac:dyDescent="0.2">
      <c r="A3" s="119"/>
      <c r="B3" s="119"/>
      <c r="C3" s="119"/>
      <c r="D3" s="116"/>
      <c r="E3" s="116"/>
      <c r="F3" s="116"/>
      <c r="G3" s="116"/>
      <c r="H3" s="69" t="s">
        <v>118</v>
      </c>
      <c r="I3" s="70" t="s">
        <v>117</v>
      </c>
      <c r="J3" s="69" t="s">
        <v>119</v>
      </c>
      <c r="K3" s="116"/>
      <c r="L3" s="116"/>
      <c r="M3" s="116"/>
      <c r="N3" s="117"/>
    </row>
    <row r="4" spans="1:15" ht="26.25" customHeight="1" x14ac:dyDescent="0.2">
      <c r="A4" s="83">
        <v>1</v>
      </c>
      <c r="B4" s="88" t="s">
        <v>73</v>
      </c>
      <c r="C4" s="89" t="s">
        <v>18</v>
      </c>
      <c r="D4" s="22">
        <v>9</v>
      </c>
      <c r="E4" s="22">
        <v>9</v>
      </c>
      <c r="F4" s="22">
        <v>9</v>
      </c>
      <c r="G4" s="22">
        <v>9</v>
      </c>
      <c r="H4" s="22">
        <v>0</v>
      </c>
      <c r="I4" s="22"/>
      <c r="J4" s="22"/>
      <c r="K4" s="22">
        <v>12</v>
      </c>
      <c r="L4" s="48">
        <f>'předzávod-hodnocení družin'!AR3</f>
        <v>9.9729729729729737</v>
      </c>
      <c r="M4" s="48">
        <f>'předzávod-hodnocení družin'!AR4</f>
        <v>11.918918918918919</v>
      </c>
      <c r="N4" s="91">
        <f>SUM(D4:M4)</f>
        <v>69.891891891891902</v>
      </c>
      <c r="O4" s="24"/>
    </row>
    <row r="5" spans="1:15" ht="26.25" customHeight="1" x14ac:dyDescent="0.2">
      <c r="A5" s="83">
        <v>2</v>
      </c>
      <c r="B5" s="88" t="s">
        <v>74</v>
      </c>
      <c r="C5" s="89" t="s">
        <v>19</v>
      </c>
      <c r="D5" s="22">
        <v>9</v>
      </c>
      <c r="E5" s="68">
        <v>9</v>
      </c>
      <c r="F5" s="68">
        <v>9</v>
      </c>
      <c r="G5" s="22">
        <v>9</v>
      </c>
      <c r="H5" s="22"/>
      <c r="I5" s="22">
        <v>6</v>
      </c>
      <c r="J5" s="22"/>
      <c r="K5" s="22">
        <v>12</v>
      </c>
      <c r="L5" s="48">
        <f>'předzávod-hodnocení družin'!AR5</f>
        <v>6.8108108108108105</v>
      </c>
      <c r="M5" s="48">
        <f>'předzávod-hodnocení družin'!AR6</f>
        <v>15.810810810810811</v>
      </c>
      <c r="N5" s="91">
        <f t="shared" ref="N5:N21" si="0">SUM(D5:M5)</f>
        <v>76.621621621621614</v>
      </c>
      <c r="O5" s="24"/>
    </row>
    <row r="6" spans="1:15" ht="26.25" customHeight="1" x14ac:dyDescent="0.2">
      <c r="A6" s="83">
        <v>3</v>
      </c>
      <c r="B6" s="88" t="s">
        <v>75</v>
      </c>
      <c r="C6" s="89" t="s">
        <v>20</v>
      </c>
      <c r="D6" s="22">
        <v>9</v>
      </c>
      <c r="E6" s="68">
        <v>9</v>
      </c>
      <c r="F6" s="68">
        <v>0</v>
      </c>
      <c r="G6" s="22">
        <v>0</v>
      </c>
      <c r="H6" s="22">
        <v>0</v>
      </c>
      <c r="I6" s="22"/>
      <c r="J6" s="22"/>
      <c r="K6" s="22">
        <v>12</v>
      </c>
      <c r="L6" s="48">
        <f>'předzávod-hodnocení družin'!AR7</f>
        <v>9.486486486486486</v>
      </c>
      <c r="M6" s="48">
        <f>'předzávod-hodnocení družin'!AR8</f>
        <v>9.9729729729729737</v>
      </c>
      <c r="N6" s="91">
        <f t="shared" si="0"/>
        <v>49.45945945945946</v>
      </c>
      <c r="O6" s="24"/>
    </row>
    <row r="7" spans="1:15" ht="26.25" customHeight="1" x14ac:dyDescent="0.2">
      <c r="A7" s="83">
        <v>4</v>
      </c>
      <c r="B7" s="88" t="s">
        <v>76</v>
      </c>
      <c r="C7" s="89" t="s">
        <v>22</v>
      </c>
      <c r="D7" s="22">
        <v>9</v>
      </c>
      <c r="E7" s="68">
        <v>9</v>
      </c>
      <c r="F7" s="68">
        <v>9</v>
      </c>
      <c r="G7" s="22">
        <v>0</v>
      </c>
      <c r="H7" s="22"/>
      <c r="I7" s="22">
        <v>6</v>
      </c>
      <c r="J7" s="22"/>
      <c r="K7" s="22">
        <v>12</v>
      </c>
      <c r="L7" s="48">
        <f>'předzávod-hodnocení družin'!AR9</f>
        <v>4.8648648648648649</v>
      </c>
      <c r="M7" s="48">
        <f>'předzávod-hodnocení družin'!AR10</f>
        <v>2.4324324324324325</v>
      </c>
      <c r="N7" s="91">
        <f t="shared" si="0"/>
        <v>52.297297297297298</v>
      </c>
      <c r="O7" s="24"/>
    </row>
    <row r="8" spans="1:15" ht="26.25" customHeight="1" x14ac:dyDescent="0.2">
      <c r="A8" s="83">
        <v>5</v>
      </c>
      <c r="B8" s="88" t="s">
        <v>77</v>
      </c>
      <c r="C8" s="89" t="s">
        <v>22</v>
      </c>
      <c r="D8" s="22">
        <v>9</v>
      </c>
      <c r="E8" s="68">
        <v>9</v>
      </c>
      <c r="F8" s="68">
        <v>9</v>
      </c>
      <c r="G8" s="22">
        <v>9</v>
      </c>
      <c r="H8" s="22">
        <v>0</v>
      </c>
      <c r="I8" s="22"/>
      <c r="J8" s="22"/>
      <c r="K8" s="22">
        <v>12</v>
      </c>
      <c r="L8" s="48">
        <f>'předzávod-hodnocení družin'!AR11</f>
        <v>15.810810810810811</v>
      </c>
      <c r="M8" s="48">
        <f>'předzávod-hodnocení družin'!AR12</f>
        <v>15.081081081081081</v>
      </c>
      <c r="N8" s="91">
        <f t="shared" si="0"/>
        <v>78.891891891891888</v>
      </c>
      <c r="O8" s="24"/>
    </row>
    <row r="9" spans="1:15" ht="26.25" customHeight="1" x14ac:dyDescent="0.2">
      <c r="A9" s="83">
        <v>6</v>
      </c>
      <c r="B9" s="88" t="s">
        <v>78</v>
      </c>
      <c r="C9" s="89" t="s">
        <v>22</v>
      </c>
      <c r="D9" s="22">
        <v>9</v>
      </c>
      <c r="E9" s="68">
        <v>9</v>
      </c>
      <c r="F9" s="68">
        <v>9</v>
      </c>
      <c r="G9" s="22">
        <v>9</v>
      </c>
      <c r="H9" s="22">
        <v>0</v>
      </c>
      <c r="I9" s="22"/>
      <c r="J9" s="22"/>
      <c r="K9" s="22">
        <v>0</v>
      </c>
      <c r="L9" s="48">
        <f>'předzávod-hodnocení družin'!AR13</f>
        <v>4.8648648648648649</v>
      </c>
      <c r="M9" s="48">
        <f>'předzávod-hodnocení družin'!AR14</f>
        <v>10.45945945945946</v>
      </c>
      <c r="N9" s="91">
        <f t="shared" si="0"/>
        <v>51.324324324324323</v>
      </c>
      <c r="O9" s="24"/>
    </row>
    <row r="10" spans="1:15" ht="26.25" customHeight="1" x14ac:dyDescent="0.2">
      <c r="A10" s="83">
        <v>7</v>
      </c>
      <c r="B10" s="88" t="s">
        <v>79</v>
      </c>
      <c r="C10" s="89" t="s">
        <v>25</v>
      </c>
      <c r="D10" s="22">
        <v>9</v>
      </c>
      <c r="E10" s="22">
        <v>9</v>
      </c>
      <c r="F10" s="22">
        <v>9</v>
      </c>
      <c r="G10" s="22">
        <v>9</v>
      </c>
      <c r="H10" s="22"/>
      <c r="I10" s="22">
        <v>6</v>
      </c>
      <c r="J10" s="22"/>
      <c r="K10" s="22">
        <v>12</v>
      </c>
      <c r="L10" s="48">
        <f>'předzávod-hodnocení družin'!AR15</f>
        <v>11.189189189189189</v>
      </c>
      <c r="M10" s="48">
        <f>'předzávod-hodnocení družin'!AR16</f>
        <v>11.918918918918919</v>
      </c>
      <c r="N10" s="91">
        <f t="shared" si="0"/>
        <v>77.108108108108112</v>
      </c>
      <c r="O10" s="24"/>
    </row>
    <row r="11" spans="1:15" ht="26.25" customHeight="1" x14ac:dyDescent="0.2">
      <c r="A11" s="83">
        <v>8</v>
      </c>
      <c r="B11" s="88" t="s">
        <v>80</v>
      </c>
      <c r="C11" s="89" t="s">
        <v>27</v>
      </c>
      <c r="D11" s="22">
        <v>9</v>
      </c>
      <c r="E11" s="22">
        <v>9</v>
      </c>
      <c r="F11" s="22">
        <v>9</v>
      </c>
      <c r="G11" s="22">
        <v>9</v>
      </c>
      <c r="H11" s="22"/>
      <c r="I11" s="22">
        <v>6</v>
      </c>
      <c r="J11" s="22"/>
      <c r="K11" s="22">
        <v>12</v>
      </c>
      <c r="L11" s="48">
        <f>'předzávod-hodnocení družin'!AR17</f>
        <v>16.297297297297298</v>
      </c>
      <c r="M11" s="48">
        <f>'předzávod-hodnocení družin'!AR18</f>
        <v>17.027027027027028</v>
      </c>
      <c r="N11" s="91">
        <f t="shared" si="0"/>
        <v>87.324324324324323</v>
      </c>
      <c r="O11" s="24"/>
    </row>
    <row r="12" spans="1:15" ht="26.25" customHeight="1" x14ac:dyDescent="0.2">
      <c r="A12" s="83">
        <v>9</v>
      </c>
      <c r="B12" s="88" t="s">
        <v>79</v>
      </c>
      <c r="C12" s="89" t="s">
        <v>0</v>
      </c>
      <c r="D12" s="22">
        <v>9</v>
      </c>
      <c r="E12" s="22">
        <v>9</v>
      </c>
      <c r="F12" s="22">
        <v>9</v>
      </c>
      <c r="G12" s="22">
        <v>9</v>
      </c>
      <c r="H12" s="22">
        <v>0</v>
      </c>
      <c r="I12" s="22"/>
      <c r="J12" s="22"/>
      <c r="K12" s="22">
        <v>12</v>
      </c>
      <c r="L12" s="48">
        <f>'předzávod-hodnocení družin'!AR19</f>
        <v>9.9729729729729737</v>
      </c>
      <c r="M12" s="48">
        <f>'předzávod-hodnocení družin'!AR20</f>
        <v>10.216216216216216</v>
      </c>
      <c r="N12" s="91">
        <f t="shared" si="0"/>
        <v>68.189189189189193</v>
      </c>
      <c r="O12" s="24"/>
    </row>
    <row r="13" spans="1:15" ht="26.25" customHeight="1" x14ac:dyDescent="0.2">
      <c r="A13" s="83">
        <v>10</v>
      </c>
      <c r="B13" s="88" t="s">
        <v>81</v>
      </c>
      <c r="C13" s="89" t="s">
        <v>30</v>
      </c>
      <c r="D13" s="22">
        <v>9</v>
      </c>
      <c r="E13" s="22">
        <v>9</v>
      </c>
      <c r="F13" s="22">
        <v>9</v>
      </c>
      <c r="G13" s="22">
        <v>9</v>
      </c>
      <c r="H13" s="22">
        <v>0</v>
      </c>
      <c r="I13" s="22"/>
      <c r="J13" s="22"/>
      <c r="K13" s="22">
        <v>12</v>
      </c>
      <c r="L13" s="48">
        <f>'předzávod-hodnocení družin'!AR21</f>
        <v>11.675675675675675</v>
      </c>
      <c r="M13" s="48">
        <f>'předzávod-hodnocení družin'!AR22</f>
        <v>9</v>
      </c>
      <c r="N13" s="91">
        <f t="shared" si="0"/>
        <v>68.675675675675677</v>
      </c>
      <c r="O13" s="24"/>
    </row>
    <row r="14" spans="1:15" ht="26.25" customHeight="1" x14ac:dyDescent="0.2">
      <c r="A14" s="83">
        <v>11</v>
      </c>
      <c r="B14" s="88" t="s">
        <v>82</v>
      </c>
      <c r="C14" s="89" t="s">
        <v>32</v>
      </c>
      <c r="D14" s="22">
        <v>9</v>
      </c>
      <c r="E14" s="22">
        <v>9</v>
      </c>
      <c r="F14" s="22">
        <v>9</v>
      </c>
      <c r="G14" s="22">
        <v>9</v>
      </c>
      <c r="H14" s="22"/>
      <c r="I14" s="22"/>
      <c r="J14" s="22">
        <v>12</v>
      </c>
      <c r="K14" s="22">
        <v>12</v>
      </c>
      <c r="L14" s="48">
        <f>'předzávod-hodnocení družin'!AR23</f>
        <v>15.081081081081081</v>
      </c>
      <c r="M14" s="48">
        <f>'předzávod-hodnocení družin'!AR24</f>
        <v>15.567567567567568</v>
      </c>
      <c r="N14" s="91">
        <f t="shared" si="0"/>
        <v>90.648648648648646</v>
      </c>
      <c r="O14" s="24"/>
    </row>
    <row r="15" spans="1:15" ht="26.25" customHeight="1" x14ac:dyDescent="0.2">
      <c r="A15" s="83">
        <v>12</v>
      </c>
      <c r="B15" s="88" t="s">
        <v>83</v>
      </c>
      <c r="C15" s="89" t="s">
        <v>34</v>
      </c>
      <c r="D15" s="22">
        <v>9</v>
      </c>
      <c r="E15" s="22">
        <v>9</v>
      </c>
      <c r="F15" s="22">
        <v>9</v>
      </c>
      <c r="G15" s="22">
        <v>9</v>
      </c>
      <c r="H15" s="22"/>
      <c r="I15" s="22"/>
      <c r="J15" s="22">
        <v>12</v>
      </c>
      <c r="K15" s="22">
        <v>12</v>
      </c>
      <c r="L15" s="48">
        <f>'předzávod-hodnocení družin'!AR25</f>
        <v>7.7837837837837842</v>
      </c>
      <c r="M15" s="48">
        <f>'předzávod-hodnocení družin'!AR26</f>
        <v>5.3513513513513518</v>
      </c>
      <c r="N15" s="91">
        <f t="shared" si="0"/>
        <v>73.135135135135144</v>
      </c>
      <c r="O15" s="24"/>
    </row>
    <row r="16" spans="1:15" ht="26.25" customHeight="1" x14ac:dyDescent="0.2">
      <c r="A16" s="83">
        <v>13</v>
      </c>
      <c r="B16" s="88" t="s">
        <v>84</v>
      </c>
      <c r="C16" s="89" t="s">
        <v>36</v>
      </c>
      <c r="D16" s="22">
        <v>9</v>
      </c>
      <c r="E16" s="22">
        <v>9</v>
      </c>
      <c r="F16" s="22">
        <v>9</v>
      </c>
      <c r="G16" s="22">
        <v>9</v>
      </c>
      <c r="H16" s="22"/>
      <c r="I16" s="22">
        <v>6</v>
      </c>
      <c r="J16" s="22"/>
      <c r="K16" s="22">
        <v>12</v>
      </c>
      <c r="L16" s="48">
        <f>'předzávod-hodnocení družin'!AR27</f>
        <v>7.7837837837837842</v>
      </c>
      <c r="M16" s="48">
        <f>'předzávod-hodnocení družin'!AR28</f>
        <v>9.2432432432432439</v>
      </c>
      <c r="N16" s="91">
        <f t="shared" si="0"/>
        <v>71.027027027027032</v>
      </c>
      <c r="O16" s="24"/>
    </row>
    <row r="17" spans="1:15" ht="26.25" customHeight="1" x14ac:dyDescent="0.2">
      <c r="A17" s="83">
        <v>14</v>
      </c>
      <c r="B17" s="88" t="s">
        <v>85</v>
      </c>
      <c r="C17" s="89" t="s">
        <v>3</v>
      </c>
      <c r="D17" s="22">
        <v>9</v>
      </c>
      <c r="E17" s="22">
        <v>9</v>
      </c>
      <c r="F17" s="22">
        <v>9</v>
      </c>
      <c r="G17" s="22">
        <v>9</v>
      </c>
      <c r="H17" s="22">
        <v>0</v>
      </c>
      <c r="I17" s="22"/>
      <c r="J17" s="22"/>
      <c r="K17" s="22">
        <v>12</v>
      </c>
      <c r="L17" s="48">
        <f>'předzávod-hodnocení družin'!AR29</f>
        <v>7.7837837837837842</v>
      </c>
      <c r="M17" s="48">
        <f>'předzávod-hodnocení družin'!AR30</f>
        <v>8.7567567567567561</v>
      </c>
      <c r="N17" s="91">
        <f t="shared" si="0"/>
        <v>64.540540540540533</v>
      </c>
      <c r="O17" s="24"/>
    </row>
    <row r="18" spans="1:15" ht="26.25" customHeight="1" x14ac:dyDescent="0.2">
      <c r="A18" s="83">
        <v>15</v>
      </c>
      <c r="B18" s="88" t="s">
        <v>77</v>
      </c>
      <c r="C18" s="89" t="s">
        <v>37</v>
      </c>
      <c r="D18" s="22">
        <v>9</v>
      </c>
      <c r="E18" s="22">
        <v>9</v>
      </c>
      <c r="F18" s="22">
        <v>9</v>
      </c>
      <c r="G18" s="22">
        <v>9</v>
      </c>
      <c r="H18" s="22">
        <v>0</v>
      </c>
      <c r="I18" s="22"/>
      <c r="J18" s="22"/>
      <c r="K18" s="22">
        <v>12</v>
      </c>
      <c r="L18" s="48">
        <f>'předzávod-hodnocení družin'!AR31</f>
        <v>6.3243243243243246</v>
      </c>
      <c r="M18" s="48">
        <f>'předzávod-hodnocení družin'!AR32</f>
        <v>8.7567567567567561</v>
      </c>
      <c r="N18" s="91">
        <f t="shared" si="0"/>
        <v>63.081081081081081</v>
      </c>
      <c r="O18" s="24"/>
    </row>
    <row r="19" spans="1:15" ht="26.25" customHeight="1" x14ac:dyDescent="0.2">
      <c r="A19" s="83">
        <v>16</v>
      </c>
      <c r="B19" s="88" t="s">
        <v>86</v>
      </c>
      <c r="C19" s="90" t="s">
        <v>39</v>
      </c>
      <c r="D19" s="22">
        <v>0</v>
      </c>
      <c r="E19" s="22">
        <v>9</v>
      </c>
      <c r="F19" s="22">
        <v>9</v>
      </c>
      <c r="G19" s="22">
        <v>9</v>
      </c>
      <c r="H19" s="22">
        <v>0</v>
      </c>
      <c r="I19" s="22"/>
      <c r="J19" s="22"/>
      <c r="K19" s="22">
        <v>0</v>
      </c>
      <c r="L19" s="48">
        <f>'předzávod-hodnocení družin'!AR33</f>
        <v>0.24324324324324326</v>
      </c>
      <c r="M19" s="48">
        <f>'předzávod-hodnocení družin'!AR34</f>
        <v>10.945945945945946</v>
      </c>
      <c r="N19" s="91">
        <f t="shared" si="0"/>
        <v>38.189189189189186</v>
      </c>
      <c r="O19" s="24"/>
    </row>
    <row r="20" spans="1:15" ht="26.25" customHeight="1" x14ac:dyDescent="0.2">
      <c r="A20" s="83">
        <v>17</v>
      </c>
      <c r="B20" s="88" t="s">
        <v>74</v>
      </c>
      <c r="C20" s="89" t="s">
        <v>40</v>
      </c>
      <c r="D20" s="22">
        <v>9</v>
      </c>
      <c r="E20" s="22">
        <v>9</v>
      </c>
      <c r="F20" s="22">
        <v>0</v>
      </c>
      <c r="G20" s="22">
        <v>9</v>
      </c>
      <c r="H20" s="22"/>
      <c r="I20" s="22">
        <v>6</v>
      </c>
      <c r="J20" s="22"/>
      <c r="K20" s="22">
        <v>12</v>
      </c>
      <c r="L20" s="48">
        <f>'předzávod-hodnocení družin'!AR35</f>
        <v>5.5945945945945947</v>
      </c>
      <c r="M20" s="48">
        <f>'předzávod-hodnocení družin'!AR36</f>
        <v>9.486486486486486</v>
      </c>
      <c r="N20" s="91">
        <f t="shared" si="0"/>
        <v>60.081081081081081</v>
      </c>
      <c r="O20" s="24"/>
    </row>
    <row r="21" spans="1:15" ht="26.25" customHeight="1" x14ac:dyDescent="0.2">
      <c r="A21" s="83">
        <v>18</v>
      </c>
      <c r="B21" s="88" t="s">
        <v>78</v>
      </c>
      <c r="C21" s="89" t="s">
        <v>40</v>
      </c>
      <c r="D21" s="22">
        <v>9</v>
      </c>
      <c r="E21" s="22">
        <v>9</v>
      </c>
      <c r="F21" s="22">
        <v>9</v>
      </c>
      <c r="G21" s="22">
        <v>9</v>
      </c>
      <c r="H21" s="22"/>
      <c r="I21" s="22">
        <v>6</v>
      </c>
      <c r="J21" s="22"/>
      <c r="K21" s="22">
        <v>12</v>
      </c>
      <c r="L21" s="48">
        <f>'předzávod-hodnocení družin'!AR37</f>
        <v>10.216216216216216</v>
      </c>
      <c r="M21" s="48">
        <f>'předzávod-hodnocení družin'!AR38</f>
        <v>11.432432432432432</v>
      </c>
      <c r="N21" s="91">
        <f t="shared" si="0"/>
        <v>75.648648648648646</v>
      </c>
      <c r="O21" s="24"/>
    </row>
    <row r="22" spans="1:15" ht="26.25" customHeight="1" x14ac:dyDescent="0.2">
      <c r="A22" s="119"/>
      <c r="B22" s="119"/>
      <c r="C22" s="119"/>
      <c r="D22" s="116" t="s">
        <v>113</v>
      </c>
      <c r="E22" s="116" t="s">
        <v>114</v>
      </c>
      <c r="F22" s="116" t="s">
        <v>115</v>
      </c>
      <c r="G22" s="116" t="s">
        <v>116</v>
      </c>
      <c r="H22" s="116" t="s">
        <v>112</v>
      </c>
      <c r="I22" s="116"/>
      <c r="J22" s="116"/>
      <c r="K22" s="116" t="s">
        <v>120</v>
      </c>
      <c r="L22" s="120" t="s">
        <v>121</v>
      </c>
      <c r="M22" s="120" t="s">
        <v>122</v>
      </c>
      <c r="N22" s="117" t="s">
        <v>11</v>
      </c>
      <c r="O22" s="24"/>
    </row>
    <row r="23" spans="1:15" ht="26.25" customHeight="1" x14ac:dyDescent="0.2">
      <c r="A23" s="119"/>
      <c r="B23" s="119"/>
      <c r="C23" s="119"/>
      <c r="D23" s="116"/>
      <c r="E23" s="116"/>
      <c r="F23" s="116"/>
      <c r="G23" s="116"/>
      <c r="H23" s="69" t="s">
        <v>118</v>
      </c>
      <c r="I23" s="70" t="s">
        <v>117</v>
      </c>
      <c r="J23" s="69" t="s">
        <v>119</v>
      </c>
      <c r="K23" s="116"/>
      <c r="L23" s="120"/>
      <c r="M23" s="120"/>
      <c r="N23" s="117"/>
    </row>
    <row r="24" spans="1:15" ht="26.25" customHeight="1" x14ac:dyDescent="0.2">
      <c r="A24" s="83">
        <v>19</v>
      </c>
      <c r="B24" s="84" t="s">
        <v>135</v>
      </c>
      <c r="C24" s="85" t="s">
        <v>42</v>
      </c>
      <c r="D24" s="67">
        <v>9</v>
      </c>
      <c r="E24" s="67">
        <v>9</v>
      </c>
      <c r="F24" s="67">
        <v>9</v>
      </c>
      <c r="G24" s="67">
        <v>9</v>
      </c>
      <c r="H24" s="67">
        <v>0</v>
      </c>
      <c r="I24" s="67"/>
      <c r="J24" s="67"/>
      <c r="K24" s="67">
        <v>12</v>
      </c>
      <c r="L24" s="48">
        <f>'předzávod-hodnocení družin'!AR40</f>
        <v>5.3513513513513518</v>
      </c>
      <c r="M24" s="48">
        <f>'předzávod-hodnocení družin'!AR41</f>
        <v>7.0540540540540544</v>
      </c>
      <c r="N24" s="92">
        <f>SUM(D24:M24)</f>
        <v>60.405405405405411</v>
      </c>
    </row>
    <row r="25" spans="1:15" ht="26.25" customHeight="1" x14ac:dyDescent="0.2">
      <c r="A25" s="83">
        <v>20</v>
      </c>
      <c r="B25" s="84" t="s">
        <v>83</v>
      </c>
      <c r="C25" s="85" t="s">
        <v>44</v>
      </c>
      <c r="D25" s="67">
        <v>9</v>
      </c>
      <c r="E25" s="67">
        <v>9</v>
      </c>
      <c r="F25" s="67">
        <v>0</v>
      </c>
      <c r="G25" s="67">
        <v>9</v>
      </c>
      <c r="H25" s="67">
        <v>0</v>
      </c>
      <c r="I25" s="67"/>
      <c r="J25" s="67"/>
      <c r="K25" s="67">
        <v>12</v>
      </c>
      <c r="L25" s="48">
        <f>'předzávod-hodnocení družin'!AR42</f>
        <v>9</v>
      </c>
      <c r="M25" s="48">
        <f>'předzávod-hodnocení družin'!AR43</f>
        <v>11.675675675675675</v>
      </c>
      <c r="N25" s="92">
        <f t="shared" ref="N25:N43" si="1">SUM(D25:M25)</f>
        <v>59.675675675675677</v>
      </c>
    </row>
    <row r="26" spans="1:15" ht="26.25" customHeight="1" x14ac:dyDescent="0.2">
      <c r="A26" s="83">
        <v>21</v>
      </c>
      <c r="B26" s="84" t="s">
        <v>95</v>
      </c>
      <c r="C26" s="85" t="s">
        <v>46</v>
      </c>
      <c r="D26" s="67">
        <v>9</v>
      </c>
      <c r="E26" s="67">
        <v>9</v>
      </c>
      <c r="F26" s="67">
        <v>0</v>
      </c>
      <c r="G26" s="67">
        <v>9</v>
      </c>
      <c r="H26" s="67">
        <v>0</v>
      </c>
      <c r="I26" s="67"/>
      <c r="J26" s="67"/>
      <c r="K26" s="67">
        <v>12</v>
      </c>
      <c r="L26" s="48">
        <f>'předzávod-hodnocení družin'!AR44</f>
        <v>5.8378378378378377</v>
      </c>
      <c r="M26" s="48">
        <f>'předzávod-hodnocení družin'!AR45</f>
        <v>5.1081081081081079</v>
      </c>
      <c r="N26" s="92">
        <f t="shared" si="1"/>
        <v>49.945945945945944</v>
      </c>
    </row>
    <row r="27" spans="1:15" ht="26.25" customHeight="1" x14ac:dyDescent="0.2">
      <c r="A27" s="83">
        <v>22</v>
      </c>
      <c r="B27" s="84" t="s">
        <v>77</v>
      </c>
      <c r="C27" s="85" t="s">
        <v>48</v>
      </c>
      <c r="D27" s="67">
        <v>9</v>
      </c>
      <c r="E27" s="67">
        <v>9</v>
      </c>
      <c r="F27" s="67">
        <v>0</v>
      </c>
      <c r="G27" s="67">
        <v>9</v>
      </c>
      <c r="H27" s="67">
        <v>0</v>
      </c>
      <c r="I27" s="67"/>
      <c r="J27" s="67"/>
      <c r="K27" s="67">
        <v>12</v>
      </c>
      <c r="L27" s="48">
        <f>'předzávod-hodnocení družin'!AR46</f>
        <v>11.675675675675675</v>
      </c>
      <c r="M27" s="48">
        <f>'předzávod-hodnocení družin'!AR47</f>
        <v>7.7837837837837842</v>
      </c>
      <c r="N27" s="92">
        <f t="shared" si="1"/>
        <v>58.45945945945946</v>
      </c>
    </row>
    <row r="28" spans="1:15" ht="26.25" customHeight="1" x14ac:dyDescent="0.2">
      <c r="A28" s="83">
        <v>23</v>
      </c>
      <c r="B28" s="84" t="s">
        <v>97</v>
      </c>
      <c r="C28" s="85" t="s">
        <v>48</v>
      </c>
      <c r="D28" s="67">
        <v>9</v>
      </c>
      <c r="E28" s="67">
        <v>9</v>
      </c>
      <c r="F28" s="67">
        <v>9</v>
      </c>
      <c r="G28" s="67">
        <v>9</v>
      </c>
      <c r="H28" s="67">
        <v>0</v>
      </c>
      <c r="I28" s="67"/>
      <c r="J28" s="67"/>
      <c r="K28" s="67">
        <v>12</v>
      </c>
      <c r="L28" s="48">
        <f>'předzávod-hodnocení družin'!AR48</f>
        <v>9.486486486486486</v>
      </c>
      <c r="M28" s="48">
        <f>'předzávod-hodnocení družin'!AR49</f>
        <v>9</v>
      </c>
      <c r="N28" s="92">
        <f t="shared" si="1"/>
        <v>66.486486486486484</v>
      </c>
    </row>
    <row r="29" spans="1:15" ht="26.25" customHeight="1" x14ac:dyDescent="0.2">
      <c r="A29" s="83">
        <v>24</v>
      </c>
      <c r="B29" s="84" t="s">
        <v>99</v>
      </c>
      <c r="C29" s="85" t="s">
        <v>51</v>
      </c>
      <c r="D29" s="67">
        <v>9</v>
      </c>
      <c r="E29" s="67">
        <v>9</v>
      </c>
      <c r="F29" s="67">
        <v>9</v>
      </c>
      <c r="G29" s="67">
        <v>9</v>
      </c>
      <c r="H29" s="67"/>
      <c r="I29" s="67"/>
      <c r="J29" s="67">
        <v>12</v>
      </c>
      <c r="K29" s="67">
        <v>12</v>
      </c>
      <c r="L29" s="48">
        <f>'předzávod-hodnocení družin'!AR50</f>
        <v>10.945945945945946</v>
      </c>
      <c r="M29" s="48">
        <f>'předzávod-hodnocení družin'!AR51</f>
        <v>9.9729729729729737</v>
      </c>
      <c r="N29" s="92">
        <f t="shared" si="1"/>
        <v>80.918918918918919</v>
      </c>
    </row>
    <row r="30" spans="1:15" ht="26.25" customHeight="1" x14ac:dyDescent="0.2">
      <c r="A30" s="83">
        <v>25</v>
      </c>
      <c r="B30" s="84" t="s">
        <v>76</v>
      </c>
      <c r="C30" s="85" t="s">
        <v>52</v>
      </c>
      <c r="D30" s="67">
        <v>9</v>
      </c>
      <c r="E30" s="67">
        <v>9</v>
      </c>
      <c r="F30" s="67">
        <v>0</v>
      </c>
      <c r="G30" s="67">
        <v>0</v>
      </c>
      <c r="H30" s="67">
        <v>0</v>
      </c>
      <c r="I30" s="67"/>
      <c r="J30" s="67"/>
      <c r="K30" s="67">
        <v>12</v>
      </c>
      <c r="L30" s="48">
        <f>'předzávod-hodnocení družin'!AR52</f>
        <v>0.72972972972972971</v>
      </c>
      <c r="M30" s="48">
        <f>'předzávod-hodnocení družin'!AR53</f>
        <v>3.4054054054054053</v>
      </c>
      <c r="N30" s="92">
        <f t="shared" si="1"/>
        <v>34.135135135135137</v>
      </c>
    </row>
    <row r="31" spans="1:15" ht="26.25" customHeight="1" x14ac:dyDescent="0.2">
      <c r="A31" s="83">
        <v>26</v>
      </c>
      <c r="B31" s="84" t="s">
        <v>95</v>
      </c>
      <c r="C31" s="85" t="s">
        <v>53</v>
      </c>
      <c r="D31" s="67">
        <v>9</v>
      </c>
      <c r="E31" s="67">
        <v>9</v>
      </c>
      <c r="F31" s="67">
        <v>9</v>
      </c>
      <c r="G31" s="67">
        <v>9</v>
      </c>
      <c r="H31" s="67">
        <v>0</v>
      </c>
      <c r="I31" s="67"/>
      <c r="J31" s="67"/>
      <c r="K31" s="67">
        <v>12</v>
      </c>
      <c r="L31" s="48">
        <f>'předzávod-hodnocení družin'!AR54</f>
        <v>3.6486486486486487</v>
      </c>
      <c r="M31" s="48">
        <f>'předzávod-hodnocení družin'!AR55</f>
        <v>9.486486486486486</v>
      </c>
      <c r="N31" s="92">
        <f t="shared" si="1"/>
        <v>61.13513513513513</v>
      </c>
    </row>
    <row r="32" spans="1:15" ht="26.25" customHeight="1" x14ac:dyDescent="0.2">
      <c r="A32" s="83">
        <v>27</v>
      </c>
      <c r="B32" s="84" t="s">
        <v>96</v>
      </c>
      <c r="C32" s="85" t="s">
        <v>55</v>
      </c>
      <c r="D32" s="67">
        <v>9</v>
      </c>
      <c r="E32" s="67">
        <v>9</v>
      </c>
      <c r="F32" s="67">
        <v>9</v>
      </c>
      <c r="G32" s="67">
        <v>9</v>
      </c>
      <c r="H32" s="67"/>
      <c r="I32" s="67">
        <v>6</v>
      </c>
      <c r="J32" s="67"/>
      <c r="K32" s="67">
        <v>12</v>
      </c>
      <c r="L32" s="48">
        <f>'předzávod-hodnocení družin'!AR56</f>
        <v>9.2432432432432439</v>
      </c>
      <c r="M32" s="48">
        <f>'předzávod-hodnocení družin'!AR57</f>
        <v>8.7567567567567561</v>
      </c>
      <c r="N32" s="92">
        <f t="shared" si="1"/>
        <v>72</v>
      </c>
    </row>
    <row r="33" spans="1:14" ht="26.25" customHeight="1" x14ac:dyDescent="0.2">
      <c r="A33" s="83">
        <v>28</v>
      </c>
      <c r="B33" s="84" t="s">
        <v>96</v>
      </c>
      <c r="C33" s="85" t="s">
        <v>57</v>
      </c>
      <c r="D33" s="67">
        <v>9</v>
      </c>
      <c r="E33" s="67">
        <v>9</v>
      </c>
      <c r="F33" s="67">
        <v>9</v>
      </c>
      <c r="G33" s="67">
        <v>9</v>
      </c>
      <c r="H33" s="67">
        <v>0</v>
      </c>
      <c r="I33" s="67"/>
      <c r="J33" s="67"/>
      <c r="K33" s="67">
        <v>12</v>
      </c>
      <c r="L33" s="48">
        <f>'předzávod-hodnocení družin'!AR58</f>
        <v>6.0810810810810807</v>
      </c>
      <c r="M33" s="48">
        <f>'předzávod-hodnocení družin'!AR59</f>
        <v>5.8378378378378377</v>
      </c>
      <c r="N33" s="92">
        <f t="shared" si="1"/>
        <v>59.918918918918919</v>
      </c>
    </row>
    <row r="34" spans="1:14" ht="26.25" customHeight="1" x14ac:dyDescent="0.2">
      <c r="A34" s="83">
        <v>29</v>
      </c>
      <c r="B34" s="84" t="s">
        <v>97</v>
      </c>
      <c r="C34" s="85" t="s">
        <v>59</v>
      </c>
      <c r="D34" s="67">
        <v>9</v>
      </c>
      <c r="E34" s="67">
        <v>9</v>
      </c>
      <c r="F34" s="67">
        <v>9</v>
      </c>
      <c r="G34" s="67">
        <v>9</v>
      </c>
      <c r="H34" s="67">
        <v>0</v>
      </c>
      <c r="I34" s="67"/>
      <c r="J34" s="67"/>
      <c r="K34" s="67">
        <v>12</v>
      </c>
      <c r="L34" s="48">
        <f>'předzávod-hodnocení družin'!AR60</f>
        <v>11.189189189189189</v>
      </c>
      <c r="M34" s="48">
        <f>'předzávod-hodnocení družin'!AR61</f>
        <v>9.7297297297297298</v>
      </c>
      <c r="N34" s="92">
        <f t="shared" si="1"/>
        <v>68.918918918918919</v>
      </c>
    </row>
    <row r="35" spans="1:14" ht="26.25" customHeight="1" x14ac:dyDescent="0.2">
      <c r="A35" s="83">
        <v>30</v>
      </c>
      <c r="B35" s="86" t="s">
        <v>74</v>
      </c>
      <c r="C35" s="87" t="s">
        <v>60</v>
      </c>
      <c r="D35" s="67">
        <v>9</v>
      </c>
      <c r="E35" s="67">
        <v>9</v>
      </c>
      <c r="F35" s="67">
        <v>9</v>
      </c>
      <c r="G35" s="67">
        <v>9</v>
      </c>
      <c r="H35" s="67">
        <v>0</v>
      </c>
      <c r="I35" s="67"/>
      <c r="J35" s="67"/>
      <c r="K35" s="67">
        <v>12</v>
      </c>
      <c r="L35" s="48">
        <f>'předzávod-hodnocení družin'!AR62</f>
        <v>8.2702702702702702</v>
      </c>
      <c r="M35" s="48">
        <f>'předzávod-hodnocení družin'!AR63</f>
        <v>8.513513513513514</v>
      </c>
      <c r="N35" s="92">
        <f t="shared" si="1"/>
        <v>64.78378378378379</v>
      </c>
    </row>
    <row r="36" spans="1:14" ht="26.25" customHeight="1" x14ac:dyDescent="0.2">
      <c r="A36" s="83">
        <v>31</v>
      </c>
      <c r="B36" s="84" t="s">
        <v>86</v>
      </c>
      <c r="C36" s="85" t="s">
        <v>62</v>
      </c>
      <c r="D36" s="67">
        <v>9</v>
      </c>
      <c r="E36" s="67">
        <v>9</v>
      </c>
      <c r="F36" s="67">
        <v>9</v>
      </c>
      <c r="G36" s="67">
        <v>9</v>
      </c>
      <c r="H36" s="67"/>
      <c r="I36" s="67"/>
      <c r="J36" s="67">
        <v>12</v>
      </c>
      <c r="K36" s="67">
        <v>12</v>
      </c>
      <c r="L36" s="48">
        <f>'předzávod-hodnocení družin'!AR64</f>
        <v>3.4054054054054053</v>
      </c>
      <c r="M36" s="48">
        <f>'předzávod-hodnocení družin'!AR65</f>
        <v>9</v>
      </c>
      <c r="N36" s="92">
        <f t="shared" si="1"/>
        <v>72.405405405405403</v>
      </c>
    </row>
    <row r="37" spans="1:14" ht="26.25" customHeight="1" x14ac:dyDescent="0.2">
      <c r="A37" s="83">
        <v>32</v>
      </c>
      <c r="B37" s="84" t="s">
        <v>76</v>
      </c>
      <c r="C37" s="85" t="s">
        <v>63</v>
      </c>
      <c r="D37" s="67">
        <v>9</v>
      </c>
      <c r="E37" s="67">
        <v>9</v>
      </c>
      <c r="F37" s="67">
        <v>0</v>
      </c>
      <c r="G37" s="67">
        <v>9</v>
      </c>
      <c r="H37" s="67">
        <v>0</v>
      </c>
      <c r="I37" s="67"/>
      <c r="J37" s="67"/>
      <c r="K37" s="67">
        <v>12</v>
      </c>
      <c r="L37" s="48">
        <f>'předzávod-hodnocení družin'!AR66</f>
        <v>3.1621621621621623</v>
      </c>
      <c r="M37" s="48">
        <f>'předzávod-hodnocení družin'!AR67</f>
        <v>3.4054054054054053</v>
      </c>
      <c r="N37" s="92">
        <f t="shared" si="1"/>
        <v>45.567567567567565</v>
      </c>
    </row>
    <row r="38" spans="1:14" ht="26.25" customHeight="1" x14ac:dyDescent="0.2">
      <c r="A38" s="83">
        <v>33</v>
      </c>
      <c r="B38" s="84" t="s">
        <v>74</v>
      </c>
      <c r="C38" s="85" t="s">
        <v>64</v>
      </c>
      <c r="D38" s="67">
        <v>9</v>
      </c>
      <c r="E38" s="67">
        <v>9</v>
      </c>
      <c r="F38" s="67">
        <v>0</v>
      </c>
      <c r="G38" s="67">
        <v>9</v>
      </c>
      <c r="H38" s="67">
        <v>0</v>
      </c>
      <c r="I38" s="67"/>
      <c r="J38" s="67"/>
      <c r="K38" s="67">
        <v>12</v>
      </c>
      <c r="L38" s="48">
        <f>'předzávod-hodnocení družin'!AR68</f>
        <v>11.189189189189189</v>
      </c>
      <c r="M38" s="48">
        <f>'předzávod-hodnocení družin'!AR69</f>
        <v>10.45945945945946</v>
      </c>
      <c r="N38" s="92">
        <f t="shared" si="1"/>
        <v>60.648648648648653</v>
      </c>
    </row>
    <row r="39" spans="1:14" ht="26.25" customHeight="1" x14ac:dyDescent="0.2">
      <c r="A39" s="83">
        <v>34</v>
      </c>
      <c r="B39" s="84" t="s">
        <v>101</v>
      </c>
      <c r="C39" s="85" t="s">
        <v>66</v>
      </c>
      <c r="D39" s="67">
        <v>9</v>
      </c>
      <c r="E39" s="67">
        <v>9</v>
      </c>
      <c r="F39" s="67">
        <v>9</v>
      </c>
      <c r="G39" s="67">
        <v>9</v>
      </c>
      <c r="H39" s="67"/>
      <c r="I39" s="67">
        <v>6</v>
      </c>
      <c r="J39" s="67"/>
      <c r="K39" s="67">
        <v>12</v>
      </c>
      <c r="L39" s="48">
        <f>'předzávod-hodnocení družin'!AR70</f>
        <v>7.0540540540540544</v>
      </c>
      <c r="M39" s="48">
        <f>'předzávod-hodnocení družin'!AR71</f>
        <v>9.486486486486486</v>
      </c>
      <c r="N39" s="92">
        <f t="shared" si="1"/>
        <v>70.540540540540547</v>
      </c>
    </row>
    <row r="40" spans="1:14" ht="26.25" customHeight="1" x14ac:dyDescent="0.2">
      <c r="A40" s="83">
        <v>35</v>
      </c>
      <c r="B40" s="84" t="s">
        <v>86</v>
      </c>
      <c r="C40" s="85" t="s">
        <v>68</v>
      </c>
      <c r="D40" s="67">
        <v>9</v>
      </c>
      <c r="E40" s="67">
        <v>9</v>
      </c>
      <c r="F40" s="67">
        <v>9</v>
      </c>
      <c r="G40" s="67">
        <v>9</v>
      </c>
      <c r="H40" s="67">
        <v>0</v>
      </c>
      <c r="I40" s="67"/>
      <c r="J40" s="67"/>
      <c r="K40" s="67">
        <v>12</v>
      </c>
      <c r="L40" s="48">
        <f>'předzávod-hodnocení družin'!AR72</f>
        <v>0.72972972972972971</v>
      </c>
      <c r="M40" s="48">
        <f>'předzávod-hodnocení družin'!AR73</f>
        <v>5.5945945945945947</v>
      </c>
      <c r="N40" s="92">
        <f t="shared" si="1"/>
        <v>54.324324324324323</v>
      </c>
    </row>
    <row r="41" spans="1:14" ht="26.25" customHeight="1" x14ac:dyDescent="0.2">
      <c r="A41" s="83">
        <v>36</v>
      </c>
      <c r="B41" s="84" t="s">
        <v>85</v>
      </c>
      <c r="C41" s="85" t="s">
        <v>69</v>
      </c>
      <c r="D41" s="67">
        <v>9</v>
      </c>
      <c r="E41" s="67">
        <v>9</v>
      </c>
      <c r="F41" s="67">
        <v>9</v>
      </c>
      <c r="G41" s="67">
        <v>9</v>
      </c>
      <c r="H41" s="67">
        <v>0</v>
      </c>
      <c r="I41" s="67"/>
      <c r="J41" s="67"/>
      <c r="K41" s="67">
        <v>12</v>
      </c>
      <c r="L41" s="48">
        <f>'předzávod-hodnocení družin'!AR74</f>
        <v>6.8108108108108105</v>
      </c>
      <c r="M41" s="48">
        <f>'předzávod-hodnocení družin'!AR75</f>
        <v>10.216216216216216</v>
      </c>
      <c r="N41" s="92">
        <f t="shared" si="1"/>
        <v>65.027027027027017</v>
      </c>
    </row>
    <row r="42" spans="1:14" ht="26.25" customHeight="1" x14ac:dyDescent="0.2">
      <c r="A42" s="83">
        <v>37</v>
      </c>
      <c r="B42" s="84" t="s">
        <v>81</v>
      </c>
      <c r="C42" s="85" t="s">
        <v>70</v>
      </c>
      <c r="D42" s="67">
        <v>9</v>
      </c>
      <c r="E42" s="67">
        <v>9</v>
      </c>
      <c r="F42" s="67">
        <v>9</v>
      </c>
      <c r="G42" s="67">
        <v>9</v>
      </c>
      <c r="H42" s="67">
        <v>0</v>
      </c>
      <c r="I42" s="67"/>
      <c r="J42" s="67"/>
      <c r="K42" s="67">
        <v>12</v>
      </c>
      <c r="L42" s="48">
        <f>'předzávod-hodnocení družin'!AR76</f>
        <v>13.621621621621621</v>
      </c>
      <c r="M42" s="48">
        <f>'předzávod-hodnocení družin'!AR77</f>
        <v>13.864864864864865</v>
      </c>
      <c r="N42" s="92">
        <f t="shared" si="1"/>
        <v>75.486486486486484</v>
      </c>
    </row>
    <row r="43" spans="1:14" ht="26.25" customHeight="1" x14ac:dyDescent="0.2">
      <c r="A43" s="83">
        <v>38</v>
      </c>
      <c r="B43" s="84" t="s">
        <v>100</v>
      </c>
      <c r="C43" s="85" t="s">
        <v>72</v>
      </c>
      <c r="D43" s="67">
        <v>9</v>
      </c>
      <c r="E43" s="67">
        <v>9</v>
      </c>
      <c r="F43" s="67">
        <v>9</v>
      </c>
      <c r="G43" s="67">
        <v>9</v>
      </c>
      <c r="H43" s="67">
        <v>0</v>
      </c>
      <c r="I43" s="67"/>
      <c r="J43" s="67"/>
      <c r="K43" s="67">
        <v>12</v>
      </c>
      <c r="L43" s="48">
        <f>'předzávod-hodnocení družin'!AR78</f>
        <v>2.189189189189189</v>
      </c>
      <c r="M43" s="48">
        <f>'předzávod-hodnocení družin'!AR79</f>
        <v>7.0540540540540544</v>
      </c>
      <c r="N43" s="92">
        <f t="shared" si="1"/>
        <v>57.243243243243242</v>
      </c>
    </row>
    <row r="44" spans="1:14" ht="15" x14ac:dyDescent="0.2">
      <c r="A44" s="61"/>
      <c r="B44" s="63"/>
      <c r="C44" s="62"/>
      <c r="D44" s="10"/>
    </row>
    <row r="45" spans="1:14" ht="15" x14ac:dyDescent="0.2">
      <c r="A45" s="61"/>
      <c r="B45" s="63"/>
      <c r="C45" s="62"/>
      <c r="D45" s="10"/>
    </row>
    <row r="46" spans="1:14" ht="15" x14ac:dyDescent="0.2">
      <c r="A46" s="61"/>
      <c r="B46" s="63"/>
      <c r="C46" s="62"/>
      <c r="D46" s="10"/>
    </row>
    <row r="47" spans="1:14" ht="15" x14ac:dyDescent="0.2">
      <c r="A47" s="61"/>
      <c r="B47" s="63"/>
      <c r="C47" s="62"/>
      <c r="D47" s="10"/>
    </row>
    <row r="48" spans="1:14" ht="15" x14ac:dyDescent="0.2">
      <c r="A48" s="61"/>
      <c r="B48" s="63"/>
      <c r="C48" s="62"/>
      <c r="D48" s="10"/>
    </row>
    <row r="49" spans="1:4" ht="15" x14ac:dyDescent="0.2">
      <c r="A49" s="61"/>
      <c r="B49" s="63"/>
      <c r="C49" s="62"/>
      <c r="D49" s="10"/>
    </row>
    <row r="50" spans="1:4" ht="15" x14ac:dyDescent="0.2">
      <c r="A50" s="61"/>
      <c r="B50" s="63"/>
      <c r="C50" s="62"/>
      <c r="D50" s="10"/>
    </row>
    <row r="51" spans="1:4" ht="15" x14ac:dyDescent="0.2">
      <c r="A51" s="61"/>
      <c r="B51" s="63"/>
      <c r="C51" s="62"/>
      <c r="D51" s="10"/>
    </row>
    <row r="52" spans="1:4" ht="15" x14ac:dyDescent="0.2">
      <c r="A52" s="61"/>
      <c r="B52" s="63"/>
      <c r="C52" s="62"/>
      <c r="D52" s="10"/>
    </row>
    <row r="53" spans="1:4" ht="15" x14ac:dyDescent="0.2">
      <c r="A53" s="61"/>
      <c r="B53" s="63"/>
      <c r="C53" s="62"/>
      <c r="D53" s="10"/>
    </row>
    <row r="54" spans="1:4" ht="15" x14ac:dyDescent="0.25">
      <c r="A54" s="64"/>
      <c r="B54" s="63"/>
      <c r="C54" s="62"/>
      <c r="D54" s="10"/>
    </row>
    <row r="55" spans="1:4" ht="15" x14ac:dyDescent="0.25">
      <c r="A55" s="64"/>
      <c r="B55" s="63"/>
      <c r="C55" s="62"/>
      <c r="D55" s="10"/>
    </row>
    <row r="56" spans="1:4" ht="15" x14ac:dyDescent="0.25">
      <c r="A56" s="64"/>
      <c r="B56" s="63"/>
      <c r="C56" s="62"/>
      <c r="D56" s="10"/>
    </row>
    <row r="57" spans="1:4" ht="15" x14ac:dyDescent="0.25">
      <c r="A57" s="64"/>
      <c r="B57" s="63"/>
      <c r="C57" s="62"/>
      <c r="D57" s="10"/>
    </row>
    <row r="58" spans="1:4" ht="15" x14ac:dyDescent="0.2">
      <c r="A58" s="61"/>
      <c r="B58" s="63"/>
      <c r="C58" s="62"/>
      <c r="D58" s="10"/>
    </row>
    <row r="59" spans="1:4" ht="15" x14ac:dyDescent="0.2">
      <c r="A59" s="61"/>
      <c r="B59" s="63"/>
      <c r="C59" s="62"/>
      <c r="D59" s="10"/>
    </row>
    <row r="60" spans="1:4" ht="15" x14ac:dyDescent="0.2">
      <c r="A60" s="61"/>
      <c r="B60" s="63"/>
      <c r="C60" s="62"/>
      <c r="D60" s="10"/>
    </row>
    <row r="61" spans="1:4" ht="15" x14ac:dyDescent="0.2">
      <c r="A61" s="61"/>
      <c r="B61" s="63"/>
      <c r="C61" s="62"/>
      <c r="D61" s="10"/>
    </row>
    <row r="62" spans="1:4" ht="15" x14ac:dyDescent="0.2">
      <c r="A62" s="61"/>
      <c r="B62" s="63"/>
      <c r="C62" s="62"/>
      <c r="D62" s="10"/>
    </row>
    <row r="63" spans="1:4" ht="15" x14ac:dyDescent="0.2">
      <c r="A63" s="61"/>
      <c r="B63" s="63"/>
      <c r="C63" s="62"/>
      <c r="D63" s="10"/>
    </row>
    <row r="64" spans="1:4" ht="15" x14ac:dyDescent="0.2">
      <c r="A64" s="56"/>
      <c r="B64" s="59"/>
      <c r="C64" s="60"/>
      <c r="D64" s="10"/>
    </row>
    <row r="65" spans="1:4" ht="15" x14ac:dyDescent="0.2">
      <c r="A65" s="56"/>
      <c r="B65" s="59"/>
      <c r="C65" s="60"/>
      <c r="D65" s="10"/>
    </row>
    <row r="66" spans="1:4" ht="15" x14ac:dyDescent="0.2">
      <c r="A66" s="56"/>
      <c r="B66" s="58"/>
      <c r="C66" s="57"/>
      <c r="D66" s="10"/>
    </row>
    <row r="67" spans="1:4" ht="15" x14ac:dyDescent="0.2">
      <c r="A67" s="56"/>
      <c r="B67" s="58"/>
      <c r="C67" s="57"/>
      <c r="D67" s="10"/>
    </row>
    <row r="68" spans="1:4" ht="15" x14ac:dyDescent="0.2">
      <c r="A68" s="56"/>
      <c r="B68" s="58"/>
      <c r="C68" s="57"/>
      <c r="D68" s="10"/>
    </row>
    <row r="69" spans="1:4" ht="15" x14ac:dyDescent="0.2">
      <c r="A69" s="56"/>
      <c r="B69" s="58"/>
      <c r="C69" s="57"/>
      <c r="D69" s="10"/>
    </row>
    <row r="70" spans="1:4" ht="15" x14ac:dyDescent="0.2">
      <c r="A70" s="56"/>
      <c r="B70" s="58"/>
      <c r="C70" s="57"/>
      <c r="D70" s="10"/>
    </row>
    <row r="71" spans="1:4" ht="15" x14ac:dyDescent="0.2">
      <c r="A71" s="56"/>
      <c r="B71" s="58"/>
      <c r="C71" s="57"/>
      <c r="D71" s="10"/>
    </row>
    <row r="72" spans="1:4" ht="15" x14ac:dyDescent="0.2">
      <c r="A72" s="56"/>
      <c r="B72" s="58"/>
      <c r="C72" s="57"/>
      <c r="D72" s="10"/>
    </row>
    <row r="73" spans="1:4" ht="15" x14ac:dyDescent="0.2">
      <c r="A73" s="56"/>
      <c r="B73" s="58"/>
      <c r="C73" s="57"/>
      <c r="D73" s="10"/>
    </row>
    <row r="74" spans="1:4" ht="15" x14ac:dyDescent="0.2">
      <c r="A74" s="56"/>
      <c r="B74" s="58"/>
      <c r="C74" s="57"/>
      <c r="D74" s="10"/>
    </row>
    <row r="75" spans="1:4" ht="15" x14ac:dyDescent="0.2">
      <c r="A75" s="56"/>
      <c r="B75" s="58"/>
      <c r="C75" s="57"/>
      <c r="D75" s="10"/>
    </row>
    <row r="76" spans="1:4" ht="15" x14ac:dyDescent="0.2">
      <c r="A76" s="56"/>
      <c r="B76" s="58"/>
      <c r="C76" s="57"/>
      <c r="D76" s="10"/>
    </row>
    <row r="77" spans="1:4" ht="15" x14ac:dyDescent="0.2">
      <c r="A77" s="56"/>
      <c r="B77" s="58"/>
      <c r="C77" s="57"/>
      <c r="D77" s="10"/>
    </row>
    <row r="78" spans="1:4" ht="15" x14ac:dyDescent="0.2">
      <c r="A78" s="56"/>
      <c r="B78" s="58"/>
      <c r="C78" s="57"/>
      <c r="D78" s="10"/>
    </row>
    <row r="79" spans="1:4" ht="15" x14ac:dyDescent="0.2">
      <c r="A79" s="56"/>
      <c r="B79" s="58"/>
      <c r="C79" s="57"/>
      <c r="D79" s="10"/>
    </row>
    <row r="80" spans="1:4" ht="15" x14ac:dyDescent="0.2">
      <c r="A80" s="56"/>
      <c r="B80" s="58"/>
      <c r="C80" s="57"/>
      <c r="D80" s="10"/>
    </row>
    <row r="81" spans="1:4" ht="15" x14ac:dyDescent="0.2">
      <c r="A81" s="56"/>
      <c r="B81" s="58"/>
      <c r="C81" s="57"/>
      <c r="D81" s="10"/>
    </row>
    <row r="82" spans="1:4" x14ac:dyDescent="0.2">
      <c r="A82" s="10"/>
      <c r="B82" s="10"/>
      <c r="C82" s="10"/>
      <c r="D82" s="10"/>
    </row>
    <row r="83" spans="1:4" x14ac:dyDescent="0.2">
      <c r="A83" s="10"/>
      <c r="B83" s="10"/>
      <c r="C83" s="10"/>
      <c r="D83" s="10"/>
    </row>
    <row r="84" spans="1:4" x14ac:dyDescent="0.2">
      <c r="A84" s="10"/>
      <c r="B84" s="10"/>
      <c r="C84" s="10"/>
      <c r="D84" s="10"/>
    </row>
    <row r="85" spans="1:4" x14ac:dyDescent="0.2">
      <c r="A85" s="10"/>
      <c r="B85" s="10"/>
      <c r="C85" s="10"/>
      <c r="D85" s="10"/>
    </row>
    <row r="86" spans="1:4" x14ac:dyDescent="0.2">
      <c r="A86" s="10"/>
      <c r="B86" s="10"/>
      <c r="C86" s="10"/>
      <c r="D86" s="10"/>
    </row>
    <row r="87" spans="1:4" x14ac:dyDescent="0.2">
      <c r="A87" s="10"/>
      <c r="B87" s="10"/>
      <c r="C87" s="10"/>
      <c r="D87" s="10"/>
    </row>
    <row r="88" spans="1:4" x14ac:dyDescent="0.2">
      <c r="A88" s="10"/>
      <c r="B88" s="10"/>
      <c r="C88" s="10"/>
      <c r="D88" s="10"/>
    </row>
    <row r="89" spans="1:4" x14ac:dyDescent="0.2">
      <c r="A89" s="10"/>
      <c r="B89" s="10"/>
      <c r="C89" s="10"/>
      <c r="D89" s="10"/>
    </row>
    <row r="90" spans="1:4" x14ac:dyDescent="0.2">
      <c r="A90" s="10"/>
      <c r="B90" s="10"/>
      <c r="C90" s="10"/>
      <c r="D90" s="10"/>
    </row>
    <row r="91" spans="1:4" x14ac:dyDescent="0.2">
      <c r="A91" s="10"/>
      <c r="B91" s="10"/>
      <c r="C91" s="10"/>
      <c r="D91" s="10"/>
    </row>
    <row r="92" spans="1:4" x14ac:dyDescent="0.2">
      <c r="A92" s="10"/>
      <c r="B92" s="10"/>
      <c r="C92" s="10"/>
      <c r="D92" s="10"/>
    </row>
    <row r="93" spans="1:4" x14ac:dyDescent="0.2">
      <c r="A93" s="10"/>
      <c r="B93" s="10"/>
      <c r="C93" s="10"/>
      <c r="D93" s="10"/>
    </row>
    <row r="94" spans="1:4" x14ac:dyDescent="0.2">
      <c r="A94" s="10"/>
      <c r="B94" s="10"/>
      <c r="C94" s="10"/>
      <c r="D94" s="10"/>
    </row>
    <row r="95" spans="1:4" x14ac:dyDescent="0.2">
      <c r="A95" s="10"/>
      <c r="B95" s="10"/>
      <c r="C95" s="10"/>
      <c r="D95" s="10"/>
    </row>
    <row r="96" spans="1:4" x14ac:dyDescent="0.2">
      <c r="A96" s="10"/>
      <c r="B96" s="10"/>
      <c r="C96" s="10"/>
      <c r="D96" s="10"/>
    </row>
    <row r="97" spans="1:4" x14ac:dyDescent="0.2">
      <c r="A97" s="10"/>
      <c r="B97" s="10"/>
      <c r="C97" s="10"/>
      <c r="D97" s="10"/>
    </row>
    <row r="98" spans="1:4" x14ac:dyDescent="0.2">
      <c r="A98" s="10"/>
      <c r="B98" s="10"/>
      <c r="C98" s="10"/>
      <c r="D98" s="10"/>
    </row>
    <row r="99" spans="1:4" x14ac:dyDescent="0.2">
      <c r="A99" s="10"/>
      <c r="B99" s="10"/>
      <c r="C99" s="10"/>
      <c r="D99" s="10"/>
    </row>
    <row r="100" spans="1:4" x14ac:dyDescent="0.2">
      <c r="A100" s="10"/>
      <c r="B100" s="10"/>
      <c r="C100" s="10"/>
      <c r="D100" s="10"/>
    </row>
    <row r="101" spans="1:4" x14ac:dyDescent="0.2">
      <c r="A101" s="10"/>
      <c r="B101" s="10"/>
      <c r="C101" s="10"/>
      <c r="D101" s="10"/>
    </row>
    <row r="102" spans="1:4" x14ac:dyDescent="0.2">
      <c r="A102" s="10"/>
      <c r="B102" s="10"/>
      <c r="C102" s="10"/>
      <c r="D102" s="10"/>
    </row>
    <row r="103" spans="1:4" x14ac:dyDescent="0.2">
      <c r="A103" s="10"/>
      <c r="B103" s="10"/>
      <c r="C103" s="10"/>
      <c r="D103" s="10"/>
    </row>
    <row r="104" spans="1:4" x14ac:dyDescent="0.2">
      <c r="A104" s="10"/>
      <c r="B104" s="10"/>
      <c r="C104" s="10"/>
      <c r="D104" s="10"/>
    </row>
    <row r="105" spans="1:4" x14ac:dyDescent="0.2">
      <c r="A105" s="10"/>
      <c r="B105" s="10"/>
      <c r="C105" s="10"/>
      <c r="D105" s="10"/>
    </row>
    <row r="106" spans="1:4" x14ac:dyDescent="0.2">
      <c r="A106" s="10"/>
      <c r="B106" s="10"/>
      <c r="C106" s="10"/>
      <c r="D106" s="10"/>
    </row>
    <row r="107" spans="1:4" x14ac:dyDescent="0.2">
      <c r="A107" s="10"/>
      <c r="B107" s="10"/>
      <c r="C107" s="10"/>
      <c r="D107" s="10"/>
    </row>
    <row r="108" spans="1:4" x14ac:dyDescent="0.2">
      <c r="A108" s="10"/>
      <c r="B108" s="10"/>
      <c r="C108" s="10"/>
      <c r="D108" s="10"/>
    </row>
    <row r="109" spans="1:4" x14ac:dyDescent="0.2">
      <c r="A109" s="10"/>
      <c r="B109" s="10"/>
      <c r="C109" s="10"/>
      <c r="D109" s="10"/>
    </row>
    <row r="110" spans="1:4" x14ac:dyDescent="0.2">
      <c r="A110" s="10"/>
      <c r="B110" s="10"/>
      <c r="C110" s="10"/>
      <c r="D110" s="10"/>
    </row>
    <row r="111" spans="1:4" x14ac:dyDescent="0.2">
      <c r="A111" s="10"/>
      <c r="B111" s="10"/>
      <c r="C111" s="10"/>
      <c r="D111" s="10"/>
    </row>
    <row r="112" spans="1:4" x14ac:dyDescent="0.2">
      <c r="A112" s="10"/>
      <c r="B112" s="10"/>
      <c r="C112" s="10"/>
      <c r="D112" s="10"/>
    </row>
    <row r="113" spans="1:4" x14ac:dyDescent="0.2">
      <c r="A113" s="10"/>
      <c r="B113" s="10"/>
      <c r="C113" s="10"/>
      <c r="D113" s="10"/>
    </row>
    <row r="114" spans="1:4" x14ac:dyDescent="0.2">
      <c r="A114" s="10"/>
      <c r="B114" s="10"/>
      <c r="C114" s="10"/>
      <c r="D114" s="10"/>
    </row>
    <row r="115" spans="1:4" x14ac:dyDescent="0.2">
      <c r="A115" s="10"/>
      <c r="B115" s="10"/>
      <c r="C115" s="10"/>
      <c r="D115" s="10"/>
    </row>
    <row r="116" spans="1:4" x14ac:dyDescent="0.2">
      <c r="A116" s="10"/>
      <c r="B116" s="10"/>
      <c r="C116" s="10"/>
      <c r="D116" s="10"/>
    </row>
    <row r="117" spans="1:4" x14ac:dyDescent="0.2">
      <c r="A117" s="10"/>
      <c r="B117" s="10"/>
      <c r="C117" s="10"/>
      <c r="D117" s="10"/>
    </row>
    <row r="118" spans="1:4" x14ac:dyDescent="0.2">
      <c r="A118" s="10"/>
      <c r="B118" s="10"/>
      <c r="C118" s="10"/>
      <c r="D118" s="10"/>
    </row>
    <row r="119" spans="1:4" x14ac:dyDescent="0.2">
      <c r="A119" s="10"/>
      <c r="B119" s="10"/>
      <c r="C119" s="10"/>
      <c r="D119" s="10"/>
    </row>
    <row r="120" spans="1:4" x14ac:dyDescent="0.2">
      <c r="A120" s="10"/>
      <c r="B120" s="10"/>
      <c r="C120" s="10"/>
      <c r="D120" s="10"/>
    </row>
    <row r="121" spans="1:4" x14ac:dyDescent="0.2">
      <c r="A121" s="10"/>
      <c r="B121" s="10"/>
      <c r="C121" s="10"/>
      <c r="D121" s="10"/>
    </row>
    <row r="122" spans="1:4" x14ac:dyDescent="0.2">
      <c r="A122" s="10"/>
      <c r="B122" s="10"/>
      <c r="C122" s="10"/>
      <c r="D122" s="10"/>
    </row>
    <row r="123" spans="1:4" x14ac:dyDescent="0.2">
      <c r="A123" s="10"/>
      <c r="B123" s="10"/>
      <c r="C123" s="10"/>
      <c r="D123" s="10"/>
    </row>
    <row r="124" spans="1:4" x14ac:dyDescent="0.2">
      <c r="A124" s="10"/>
      <c r="B124" s="10"/>
      <c r="C124" s="10"/>
      <c r="D124" s="10"/>
    </row>
    <row r="125" spans="1:4" x14ac:dyDescent="0.2">
      <c r="A125" s="10"/>
      <c r="B125" s="10"/>
      <c r="C125" s="10"/>
      <c r="D125" s="10"/>
    </row>
    <row r="126" spans="1:4" x14ac:dyDescent="0.2">
      <c r="A126" s="10"/>
      <c r="B126" s="10"/>
      <c r="C126" s="10"/>
      <c r="D126" s="10"/>
    </row>
    <row r="127" spans="1:4" x14ac:dyDescent="0.2">
      <c r="A127" s="10"/>
      <c r="B127" s="10"/>
      <c r="C127" s="10"/>
      <c r="D127" s="10"/>
    </row>
    <row r="128" spans="1:4" x14ac:dyDescent="0.2">
      <c r="A128" s="10"/>
      <c r="B128" s="10"/>
      <c r="C128" s="10"/>
      <c r="D128" s="10"/>
    </row>
    <row r="129" spans="1:4" x14ac:dyDescent="0.2">
      <c r="A129" s="10"/>
      <c r="B129" s="10"/>
      <c r="C129" s="10"/>
      <c r="D129" s="10"/>
    </row>
    <row r="130" spans="1:4" x14ac:dyDescent="0.2">
      <c r="A130" s="10"/>
      <c r="B130" s="10"/>
      <c r="C130" s="10"/>
      <c r="D130" s="10"/>
    </row>
    <row r="131" spans="1:4" x14ac:dyDescent="0.2">
      <c r="A131" s="10"/>
      <c r="B131" s="10"/>
      <c r="C131" s="10"/>
      <c r="D131" s="10"/>
    </row>
    <row r="132" spans="1:4" x14ac:dyDescent="0.2">
      <c r="A132" s="10"/>
      <c r="B132" s="10"/>
      <c r="C132" s="10"/>
      <c r="D132" s="10"/>
    </row>
    <row r="133" spans="1:4" x14ac:dyDescent="0.2">
      <c r="A133" s="10"/>
      <c r="B133" s="10"/>
      <c r="C133" s="10"/>
      <c r="D133" s="10"/>
    </row>
    <row r="134" spans="1:4" x14ac:dyDescent="0.2">
      <c r="A134" s="10"/>
      <c r="B134" s="10"/>
      <c r="C134" s="10"/>
      <c r="D134" s="10"/>
    </row>
    <row r="135" spans="1:4" x14ac:dyDescent="0.2">
      <c r="A135" s="10"/>
      <c r="B135" s="10"/>
      <c r="C135" s="10"/>
      <c r="D135" s="10"/>
    </row>
    <row r="136" spans="1:4" x14ac:dyDescent="0.2">
      <c r="A136" s="10"/>
      <c r="B136" s="10"/>
      <c r="C136" s="10"/>
      <c r="D136" s="10"/>
    </row>
    <row r="137" spans="1:4" x14ac:dyDescent="0.2">
      <c r="A137" s="10"/>
      <c r="B137" s="10"/>
      <c r="C137" s="10"/>
      <c r="D137" s="10"/>
    </row>
    <row r="138" spans="1:4" x14ac:dyDescent="0.2">
      <c r="A138" s="10"/>
      <c r="B138" s="10"/>
      <c r="C138" s="10"/>
      <c r="D138" s="10"/>
    </row>
    <row r="139" spans="1:4" x14ac:dyDescent="0.2">
      <c r="A139" s="10"/>
      <c r="B139" s="10"/>
      <c r="C139" s="10"/>
      <c r="D139" s="10"/>
    </row>
    <row r="140" spans="1:4" x14ac:dyDescent="0.2">
      <c r="A140" s="10"/>
      <c r="B140" s="10"/>
      <c r="C140" s="10"/>
      <c r="D140" s="10"/>
    </row>
    <row r="141" spans="1:4" x14ac:dyDescent="0.2">
      <c r="A141" s="10"/>
      <c r="B141" s="10"/>
      <c r="C141" s="10"/>
      <c r="D141" s="10"/>
    </row>
    <row r="142" spans="1:4" x14ac:dyDescent="0.2">
      <c r="A142" s="10"/>
      <c r="B142" s="10"/>
      <c r="C142" s="10"/>
      <c r="D142" s="10"/>
    </row>
    <row r="143" spans="1:4" x14ac:dyDescent="0.2">
      <c r="A143" s="10"/>
      <c r="B143" s="10"/>
      <c r="C143" s="10"/>
      <c r="D143" s="10"/>
    </row>
    <row r="144" spans="1:4" x14ac:dyDescent="0.2">
      <c r="A144" s="10"/>
      <c r="B144" s="10"/>
      <c r="C144" s="10"/>
      <c r="D144" s="10"/>
    </row>
    <row r="145" spans="1:4" x14ac:dyDescent="0.2">
      <c r="A145" s="10"/>
      <c r="B145" s="10"/>
      <c r="C145" s="10"/>
      <c r="D145" s="10"/>
    </row>
    <row r="146" spans="1:4" x14ac:dyDescent="0.2">
      <c r="A146" s="10"/>
      <c r="B146" s="10"/>
      <c r="C146" s="10"/>
      <c r="D146" s="10"/>
    </row>
    <row r="147" spans="1:4" x14ac:dyDescent="0.2">
      <c r="A147" s="10"/>
      <c r="B147" s="10"/>
      <c r="C147" s="10"/>
      <c r="D147" s="10"/>
    </row>
    <row r="148" spans="1:4" x14ac:dyDescent="0.2">
      <c r="A148" s="10"/>
      <c r="B148" s="10"/>
      <c r="C148" s="10"/>
      <c r="D148" s="10"/>
    </row>
    <row r="149" spans="1:4" x14ac:dyDescent="0.2">
      <c r="A149" s="10"/>
      <c r="B149" s="10"/>
      <c r="C149" s="10"/>
      <c r="D149" s="10"/>
    </row>
    <row r="150" spans="1:4" x14ac:dyDescent="0.2">
      <c r="A150" s="10"/>
      <c r="B150" s="10"/>
      <c r="C150" s="10"/>
      <c r="D150" s="10"/>
    </row>
    <row r="151" spans="1:4" x14ac:dyDescent="0.2">
      <c r="A151" s="10"/>
      <c r="B151" s="10"/>
      <c r="C151" s="10"/>
      <c r="D151" s="10"/>
    </row>
    <row r="152" spans="1:4" x14ac:dyDescent="0.2">
      <c r="A152" s="10"/>
      <c r="B152" s="10"/>
      <c r="C152" s="10"/>
      <c r="D152" s="10"/>
    </row>
    <row r="153" spans="1:4" x14ac:dyDescent="0.2">
      <c r="A153" s="10"/>
      <c r="B153" s="10"/>
      <c r="C153" s="10"/>
      <c r="D153" s="10"/>
    </row>
  </sheetData>
  <sheetProtection algorithmName="SHA-512" hashValue="rFcR6nn17KttmEXE29G3lq09Ae/JCc025hcNnZf+Fp+UYd7TyTBCShUZOahzXkh+yqwTMSMVZrlquSptzjryNw==" saltValue="ejB4odfLQ7qBReP18dN0wQ==" spinCount="100000" sheet="1" objects="1" scenarios="1" selectLockedCells="1" selectUnlockedCells="1"/>
  <mergeCells count="21">
    <mergeCell ref="N22:N23"/>
    <mergeCell ref="E22:E23"/>
    <mergeCell ref="F22:F23"/>
    <mergeCell ref="G22:G23"/>
    <mergeCell ref="H22:J22"/>
    <mergeCell ref="K22:K23"/>
    <mergeCell ref="L22:L23"/>
    <mergeCell ref="A22:C23"/>
    <mergeCell ref="D22:D23"/>
    <mergeCell ref="K2:K3"/>
    <mergeCell ref="L2:L3"/>
    <mergeCell ref="M22:M23"/>
    <mergeCell ref="A1:C1"/>
    <mergeCell ref="M2:M3"/>
    <mergeCell ref="N2:N3"/>
    <mergeCell ref="H2:J2"/>
    <mergeCell ref="D2:D3"/>
    <mergeCell ref="E2:E3"/>
    <mergeCell ref="F2:F3"/>
    <mergeCell ref="G2:G3"/>
    <mergeCell ref="A2:C3"/>
  </mergeCells>
  <pageMargins left="0.70866141732283472" right="0.70866141732283472" top="0.39370078740157483" bottom="0.3937007874015748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0"/>
  <sheetViews>
    <sheetView workbookViewId="0">
      <pane xSplit="4" ySplit="2" topLeftCell="E48" activePane="bottomRight" state="frozen"/>
      <selection pane="topRight" activeCell="E1" sqref="E1"/>
      <selection pane="bottomLeft" activeCell="A3" sqref="A3"/>
      <selection pane="bottomRight" activeCell="D66" sqref="D66"/>
    </sheetView>
  </sheetViews>
  <sheetFormatPr defaultRowHeight="14.25" x14ac:dyDescent="0.2"/>
  <cols>
    <col min="1" max="1" width="3" bestFit="1" customWidth="1"/>
    <col min="2" max="2" width="11.42578125" customWidth="1"/>
    <col min="3" max="3" width="11.140625" customWidth="1"/>
    <col min="4" max="4" width="10.28515625" customWidth="1"/>
    <col min="5" max="42" width="3.5703125" customWidth="1"/>
    <col min="43" max="43" width="8.42578125" customWidth="1"/>
    <col min="44" max="44" width="7" style="51" customWidth="1"/>
  </cols>
  <sheetData>
    <row r="1" spans="1:44" ht="18.75" customHeight="1" x14ac:dyDescent="0.2">
      <c r="A1" s="165" t="s">
        <v>136</v>
      </c>
      <c r="B1" s="165"/>
      <c r="C1" s="165"/>
    </row>
    <row r="2" spans="1:44" ht="18.75" customHeight="1" x14ac:dyDescent="0.2">
      <c r="A2" s="165"/>
      <c r="B2" s="165"/>
      <c r="C2" s="165"/>
      <c r="E2" s="11">
        <v>1</v>
      </c>
      <c r="F2" s="11">
        <v>2</v>
      </c>
      <c r="G2" s="11">
        <v>3</v>
      </c>
      <c r="H2" s="11">
        <v>4</v>
      </c>
      <c r="I2" s="11">
        <v>5</v>
      </c>
      <c r="J2" s="11">
        <v>6</v>
      </c>
      <c r="K2" s="11">
        <v>7</v>
      </c>
      <c r="L2" s="11">
        <v>8</v>
      </c>
      <c r="M2" s="11">
        <v>9</v>
      </c>
      <c r="N2" s="11">
        <v>10</v>
      </c>
      <c r="O2" s="11">
        <v>11</v>
      </c>
      <c r="P2" s="11">
        <v>12</v>
      </c>
      <c r="Q2" s="11">
        <v>13</v>
      </c>
      <c r="R2" s="11">
        <v>14</v>
      </c>
      <c r="S2" s="11">
        <v>15</v>
      </c>
      <c r="T2" s="11">
        <v>16</v>
      </c>
      <c r="U2" s="11">
        <v>17</v>
      </c>
      <c r="V2" s="11">
        <v>18</v>
      </c>
      <c r="W2" s="11">
        <v>19</v>
      </c>
      <c r="X2" s="11">
        <v>20</v>
      </c>
      <c r="Y2" s="11">
        <v>21</v>
      </c>
      <c r="Z2" s="11">
        <v>22</v>
      </c>
      <c r="AA2" s="11">
        <v>23</v>
      </c>
      <c r="AB2" s="11">
        <v>24</v>
      </c>
      <c r="AC2" s="11">
        <v>25</v>
      </c>
      <c r="AD2" s="11">
        <v>26</v>
      </c>
      <c r="AE2" s="11">
        <v>27</v>
      </c>
      <c r="AF2" s="11">
        <v>28</v>
      </c>
      <c r="AG2" s="11">
        <v>29</v>
      </c>
      <c r="AH2" s="11">
        <v>30</v>
      </c>
      <c r="AI2" s="11">
        <v>31</v>
      </c>
      <c r="AJ2" s="11">
        <v>32</v>
      </c>
      <c r="AK2" s="11">
        <v>33</v>
      </c>
      <c r="AL2" s="11">
        <v>34</v>
      </c>
      <c r="AM2" s="11">
        <v>35</v>
      </c>
      <c r="AN2" s="11">
        <v>36</v>
      </c>
      <c r="AO2" s="11">
        <v>37</v>
      </c>
      <c r="AP2" s="11">
        <v>38</v>
      </c>
      <c r="AQ2" s="52" t="s">
        <v>11</v>
      </c>
      <c r="AR2" s="15" t="s">
        <v>111</v>
      </c>
    </row>
    <row r="3" spans="1:44" ht="15" x14ac:dyDescent="0.2">
      <c r="A3" s="131">
        <v>1</v>
      </c>
      <c r="B3" s="135" t="s">
        <v>102</v>
      </c>
      <c r="C3" s="121" t="s">
        <v>18</v>
      </c>
      <c r="D3" s="40" t="s">
        <v>107</v>
      </c>
      <c r="E3" s="25" t="s">
        <v>110</v>
      </c>
      <c r="F3" s="26">
        <v>9</v>
      </c>
      <c r="G3" s="26">
        <v>9</v>
      </c>
      <c r="H3" s="26">
        <v>9</v>
      </c>
      <c r="I3" s="26">
        <v>9</v>
      </c>
      <c r="J3" s="26">
        <v>18</v>
      </c>
      <c r="K3" s="26">
        <v>9</v>
      </c>
      <c r="L3" s="26">
        <v>9</v>
      </c>
      <c r="M3" s="26">
        <v>0</v>
      </c>
      <c r="N3" s="26">
        <v>9</v>
      </c>
      <c r="O3" s="26">
        <v>9</v>
      </c>
      <c r="P3" s="26">
        <v>9</v>
      </c>
      <c r="Q3" s="26">
        <v>9</v>
      </c>
      <c r="R3" s="26">
        <v>9</v>
      </c>
      <c r="S3" s="26">
        <v>9</v>
      </c>
      <c r="T3" s="26">
        <v>18</v>
      </c>
      <c r="U3" s="26">
        <v>9</v>
      </c>
      <c r="V3" s="26">
        <v>9</v>
      </c>
      <c r="W3" s="26">
        <v>9</v>
      </c>
      <c r="X3" s="26">
        <v>18</v>
      </c>
      <c r="Y3" s="26">
        <v>9</v>
      </c>
      <c r="Z3" s="26">
        <v>9</v>
      </c>
      <c r="AA3" s="26">
        <v>9</v>
      </c>
      <c r="AB3" s="26">
        <v>0</v>
      </c>
      <c r="AC3" s="26">
        <v>18</v>
      </c>
      <c r="AD3" s="27">
        <v>9</v>
      </c>
      <c r="AE3" s="26">
        <v>9</v>
      </c>
      <c r="AF3" s="26">
        <v>9</v>
      </c>
      <c r="AG3" s="26">
        <v>0</v>
      </c>
      <c r="AH3" s="26">
        <v>9</v>
      </c>
      <c r="AI3" s="26">
        <v>18</v>
      </c>
      <c r="AJ3" s="26">
        <v>18</v>
      </c>
      <c r="AK3" s="26">
        <v>9</v>
      </c>
      <c r="AL3" s="26">
        <v>9</v>
      </c>
      <c r="AM3" s="26">
        <v>18</v>
      </c>
      <c r="AN3" s="26">
        <v>9</v>
      </c>
      <c r="AO3" s="26">
        <v>9</v>
      </c>
      <c r="AP3" s="26">
        <v>9</v>
      </c>
      <c r="AQ3" s="11">
        <f>SUM(E3:AP3)</f>
        <v>369</v>
      </c>
      <c r="AR3" s="48">
        <f>SUM(AQ3)/37</f>
        <v>9.9729729729729737</v>
      </c>
    </row>
    <row r="4" spans="1:44" ht="15" customHeight="1" x14ac:dyDescent="0.2">
      <c r="A4" s="132"/>
      <c r="B4" s="124"/>
      <c r="C4" s="122"/>
      <c r="D4" s="41" t="s">
        <v>109</v>
      </c>
      <c r="E4" s="29" t="s">
        <v>110</v>
      </c>
      <c r="F4" s="30">
        <v>9</v>
      </c>
      <c r="G4" s="30">
        <v>9</v>
      </c>
      <c r="H4" s="30">
        <v>18</v>
      </c>
      <c r="I4" s="30">
        <v>18</v>
      </c>
      <c r="J4" s="30">
        <v>9</v>
      </c>
      <c r="K4" s="30">
        <v>9</v>
      </c>
      <c r="L4" s="30">
        <v>9</v>
      </c>
      <c r="M4" s="30">
        <v>9</v>
      </c>
      <c r="N4" s="30">
        <v>9</v>
      </c>
      <c r="O4" s="30">
        <v>9</v>
      </c>
      <c r="P4" s="30">
        <v>18</v>
      </c>
      <c r="Q4" s="30">
        <v>18</v>
      </c>
      <c r="R4" s="30">
        <v>9</v>
      </c>
      <c r="S4" s="30">
        <v>18</v>
      </c>
      <c r="T4" s="30">
        <v>9</v>
      </c>
      <c r="U4" s="30">
        <v>0</v>
      </c>
      <c r="V4" s="30">
        <v>0</v>
      </c>
      <c r="W4" s="30">
        <v>9</v>
      </c>
      <c r="X4" s="30">
        <v>9</v>
      </c>
      <c r="Y4" s="30">
        <v>18</v>
      </c>
      <c r="Z4" s="30">
        <v>18</v>
      </c>
      <c r="AA4" s="30">
        <v>9</v>
      </c>
      <c r="AB4" s="30">
        <v>9</v>
      </c>
      <c r="AC4" s="30">
        <v>9</v>
      </c>
      <c r="AD4" s="30">
        <v>9</v>
      </c>
      <c r="AE4" s="30">
        <v>9</v>
      </c>
      <c r="AF4" s="30">
        <v>18</v>
      </c>
      <c r="AG4" s="30">
        <v>9</v>
      </c>
      <c r="AH4" s="30">
        <v>18</v>
      </c>
      <c r="AI4" s="30">
        <v>18</v>
      </c>
      <c r="AJ4" s="30">
        <v>18</v>
      </c>
      <c r="AK4" s="30">
        <v>9</v>
      </c>
      <c r="AL4" s="30">
        <v>18</v>
      </c>
      <c r="AM4" s="30">
        <v>18</v>
      </c>
      <c r="AN4" s="30">
        <v>9</v>
      </c>
      <c r="AO4" s="30">
        <v>18</v>
      </c>
      <c r="AP4" s="30">
        <v>9</v>
      </c>
      <c r="AQ4" s="33">
        <f>SUM(E4:AP4)</f>
        <v>441</v>
      </c>
      <c r="AR4" s="49">
        <f t="shared" ref="AR4:AR24" si="0">SUM(AQ4)/37</f>
        <v>11.918918918918919</v>
      </c>
    </row>
    <row r="5" spans="1:44" ht="15" customHeight="1" x14ac:dyDescent="0.2">
      <c r="A5" s="133">
        <v>2</v>
      </c>
      <c r="B5" s="125" t="s">
        <v>6</v>
      </c>
      <c r="C5" s="127" t="s">
        <v>19</v>
      </c>
      <c r="D5" s="40" t="s">
        <v>107</v>
      </c>
      <c r="E5" s="28">
        <v>9</v>
      </c>
      <c r="F5" s="27" t="s">
        <v>110</v>
      </c>
      <c r="G5" s="26">
        <v>0</v>
      </c>
      <c r="H5" s="26">
        <v>0</v>
      </c>
      <c r="I5" s="26">
        <v>0</v>
      </c>
      <c r="J5" s="26">
        <v>18</v>
      </c>
      <c r="K5" s="26">
        <v>0</v>
      </c>
      <c r="L5" s="26">
        <v>9</v>
      </c>
      <c r="M5" s="26">
        <v>0</v>
      </c>
      <c r="N5" s="26">
        <v>0</v>
      </c>
      <c r="O5" s="26">
        <v>0</v>
      </c>
      <c r="P5" s="26">
        <v>0</v>
      </c>
      <c r="Q5" s="26">
        <v>9</v>
      </c>
      <c r="R5" s="26">
        <v>9</v>
      </c>
      <c r="S5" s="26">
        <v>0</v>
      </c>
      <c r="T5" s="26">
        <v>9</v>
      </c>
      <c r="U5" s="26">
        <v>18</v>
      </c>
      <c r="V5" s="26">
        <v>0</v>
      </c>
      <c r="W5" s="26">
        <v>18</v>
      </c>
      <c r="X5" s="26">
        <v>9</v>
      </c>
      <c r="Y5" s="26">
        <v>9</v>
      </c>
      <c r="Z5" s="26">
        <v>9</v>
      </c>
      <c r="AA5" s="26">
        <v>9</v>
      </c>
      <c r="AB5" s="26">
        <v>0</v>
      </c>
      <c r="AC5" s="26">
        <v>9</v>
      </c>
      <c r="AD5" s="26">
        <v>9</v>
      </c>
      <c r="AE5" s="26">
        <v>9</v>
      </c>
      <c r="AF5" s="26">
        <v>9</v>
      </c>
      <c r="AG5" s="26">
        <v>0</v>
      </c>
      <c r="AH5" s="26">
        <v>9</v>
      </c>
      <c r="AI5" s="26">
        <v>9</v>
      </c>
      <c r="AJ5" s="26">
        <v>18</v>
      </c>
      <c r="AK5" s="26">
        <v>9</v>
      </c>
      <c r="AL5" s="26">
        <v>0</v>
      </c>
      <c r="AM5" s="26">
        <v>9</v>
      </c>
      <c r="AN5" s="26">
        <v>9</v>
      </c>
      <c r="AO5" s="26">
        <v>9</v>
      </c>
      <c r="AP5" s="26">
        <v>9</v>
      </c>
      <c r="AQ5" s="11">
        <f t="shared" ref="AQ5:AQ68" si="1">SUM(E5:AP5)</f>
        <v>252</v>
      </c>
      <c r="AR5" s="48">
        <f t="shared" si="0"/>
        <v>6.8108108108108105</v>
      </c>
    </row>
    <row r="6" spans="1:44" ht="15" customHeight="1" x14ac:dyDescent="0.2">
      <c r="A6" s="134"/>
      <c r="B6" s="126"/>
      <c r="C6" s="128"/>
      <c r="D6" s="41" t="s">
        <v>109</v>
      </c>
      <c r="E6" s="31">
        <v>18</v>
      </c>
      <c r="F6" s="32" t="s">
        <v>110</v>
      </c>
      <c r="G6" s="30">
        <v>18</v>
      </c>
      <c r="H6" s="30">
        <v>18</v>
      </c>
      <c r="I6" s="30">
        <v>9</v>
      </c>
      <c r="J6" s="30">
        <v>18</v>
      </c>
      <c r="K6" s="30">
        <v>18</v>
      </c>
      <c r="L6" s="30">
        <v>18</v>
      </c>
      <c r="M6" s="30">
        <v>18</v>
      </c>
      <c r="N6" s="30">
        <v>18</v>
      </c>
      <c r="O6" s="30">
        <v>18</v>
      </c>
      <c r="P6" s="30">
        <v>9</v>
      </c>
      <c r="Q6" s="30">
        <v>18</v>
      </c>
      <c r="R6" s="30">
        <v>18</v>
      </c>
      <c r="S6" s="30">
        <v>9</v>
      </c>
      <c r="T6" s="30">
        <v>9</v>
      </c>
      <c r="U6" s="30">
        <v>18</v>
      </c>
      <c r="V6" s="30">
        <v>18</v>
      </c>
      <c r="W6" s="30">
        <v>18</v>
      </c>
      <c r="X6" s="30">
        <v>9</v>
      </c>
      <c r="Y6" s="30">
        <v>9</v>
      </c>
      <c r="Z6" s="30">
        <v>18</v>
      </c>
      <c r="AA6" s="30">
        <v>18</v>
      </c>
      <c r="AB6" s="30">
        <v>18</v>
      </c>
      <c r="AC6" s="30">
        <v>0</v>
      </c>
      <c r="AD6" s="30">
        <v>18</v>
      </c>
      <c r="AE6" s="30">
        <v>18</v>
      </c>
      <c r="AF6" s="30">
        <v>18</v>
      </c>
      <c r="AG6" s="30">
        <v>18</v>
      </c>
      <c r="AH6" s="30">
        <v>18</v>
      </c>
      <c r="AI6" s="30">
        <v>18</v>
      </c>
      <c r="AJ6" s="30">
        <v>18</v>
      </c>
      <c r="AK6" s="30">
        <v>18</v>
      </c>
      <c r="AL6" s="30">
        <v>9</v>
      </c>
      <c r="AM6" s="30">
        <v>18</v>
      </c>
      <c r="AN6" s="30">
        <v>18</v>
      </c>
      <c r="AO6" s="30">
        <v>18</v>
      </c>
      <c r="AP6" s="30">
        <v>18</v>
      </c>
      <c r="AQ6" s="33">
        <f t="shared" si="1"/>
        <v>585</v>
      </c>
      <c r="AR6" s="49">
        <f t="shared" si="0"/>
        <v>15.810810810810811</v>
      </c>
    </row>
    <row r="7" spans="1:44" ht="15" x14ac:dyDescent="0.2">
      <c r="A7" s="136">
        <v>3</v>
      </c>
      <c r="B7" s="135" t="s">
        <v>103</v>
      </c>
      <c r="C7" s="121" t="s">
        <v>20</v>
      </c>
      <c r="D7" s="40" t="s">
        <v>107</v>
      </c>
      <c r="E7" s="28">
        <v>9</v>
      </c>
      <c r="F7" s="26">
        <v>9</v>
      </c>
      <c r="G7" s="27" t="s">
        <v>110</v>
      </c>
      <c r="H7" s="26">
        <v>0</v>
      </c>
      <c r="I7" s="26">
        <v>9</v>
      </c>
      <c r="J7" s="26">
        <v>9</v>
      </c>
      <c r="K7" s="26">
        <v>9</v>
      </c>
      <c r="L7" s="26">
        <v>9</v>
      </c>
      <c r="M7" s="26">
        <v>9</v>
      </c>
      <c r="N7" s="26">
        <v>9</v>
      </c>
      <c r="O7" s="26">
        <v>9</v>
      </c>
      <c r="P7" s="26">
        <v>18</v>
      </c>
      <c r="Q7" s="26">
        <v>9</v>
      </c>
      <c r="R7" s="26">
        <v>18</v>
      </c>
      <c r="S7" s="26">
        <v>18</v>
      </c>
      <c r="T7" s="26">
        <v>9</v>
      </c>
      <c r="U7" s="26">
        <v>9</v>
      </c>
      <c r="V7" s="26">
        <v>18</v>
      </c>
      <c r="W7" s="26">
        <v>0</v>
      </c>
      <c r="X7" s="26">
        <v>18</v>
      </c>
      <c r="Y7" s="26">
        <v>9</v>
      </c>
      <c r="Z7" s="26">
        <v>18</v>
      </c>
      <c r="AA7" s="26">
        <v>0</v>
      </c>
      <c r="AB7" s="26">
        <v>9</v>
      </c>
      <c r="AC7" s="26">
        <v>18</v>
      </c>
      <c r="AD7" s="26">
        <v>9</v>
      </c>
      <c r="AE7" s="26">
        <v>9</v>
      </c>
      <c r="AF7" s="26">
        <v>9</v>
      </c>
      <c r="AG7" s="26">
        <v>9</v>
      </c>
      <c r="AH7" s="26">
        <v>9</v>
      </c>
      <c r="AI7" s="26">
        <v>9</v>
      </c>
      <c r="AJ7" s="26">
        <v>0</v>
      </c>
      <c r="AK7" s="26">
        <v>18</v>
      </c>
      <c r="AL7" s="26">
        <v>9</v>
      </c>
      <c r="AM7" s="26">
        <v>0</v>
      </c>
      <c r="AN7" s="26">
        <v>0</v>
      </c>
      <c r="AO7" s="26">
        <v>9</v>
      </c>
      <c r="AP7" s="26">
        <v>9</v>
      </c>
      <c r="AQ7" s="11">
        <f t="shared" si="1"/>
        <v>351</v>
      </c>
      <c r="AR7" s="48">
        <f t="shared" si="0"/>
        <v>9.486486486486486</v>
      </c>
    </row>
    <row r="8" spans="1:44" ht="15" customHeight="1" x14ac:dyDescent="0.2">
      <c r="A8" s="137"/>
      <c r="B8" s="124"/>
      <c r="C8" s="122"/>
      <c r="D8" s="41" t="s">
        <v>109</v>
      </c>
      <c r="E8" s="31">
        <v>9</v>
      </c>
      <c r="F8" s="30">
        <v>0</v>
      </c>
      <c r="G8" s="32" t="s">
        <v>110</v>
      </c>
      <c r="H8" s="30">
        <v>9</v>
      </c>
      <c r="I8" s="30">
        <v>18</v>
      </c>
      <c r="J8" s="30">
        <v>9</v>
      </c>
      <c r="K8" s="30">
        <v>9</v>
      </c>
      <c r="L8" s="30">
        <v>9</v>
      </c>
      <c r="M8" s="30">
        <v>0</v>
      </c>
      <c r="N8" s="30">
        <v>9</v>
      </c>
      <c r="O8" s="30">
        <v>9</v>
      </c>
      <c r="P8" s="30">
        <v>18</v>
      </c>
      <c r="Q8" s="30">
        <v>9</v>
      </c>
      <c r="R8" s="30">
        <v>9</v>
      </c>
      <c r="S8" s="30">
        <v>9</v>
      </c>
      <c r="T8" s="30">
        <v>9</v>
      </c>
      <c r="U8" s="30">
        <v>9</v>
      </c>
      <c r="V8" s="30">
        <v>9</v>
      </c>
      <c r="W8" s="30">
        <v>0</v>
      </c>
      <c r="X8" s="30">
        <v>18</v>
      </c>
      <c r="Y8" s="30">
        <v>9</v>
      </c>
      <c r="Z8" s="30">
        <v>9</v>
      </c>
      <c r="AA8" s="30">
        <v>9</v>
      </c>
      <c r="AB8" s="30">
        <v>18</v>
      </c>
      <c r="AC8" s="30">
        <v>9</v>
      </c>
      <c r="AD8" s="30">
        <v>9</v>
      </c>
      <c r="AE8" s="30">
        <v>9</v>
      </c>
      <c r="AF8" s="30">
        <v>18</v>
      </c>
      <c r="AG8" s="30">
        <v>9</v>
      </c>
      <c r="AH8" s="30">
        <v>18</v>
      </c>
      <c r="AI8" s="30">
        <v>18</v>
      </c>
      <c r="AJ8" s="30">
        <v>9</v>
      </c>
      <c r="AK8" s="30">
        <v>9</v>
      </c>
      <c r="AL8" s="30">
        <v>9</v>
      </c>
      <c r="AM8" s="30">
        <v>9</v>
      </c>
      <c r="AN8" s="30">
        <v>9</v>
      </c>
      <c r="AO8" s="30">
        <v>9</v>
      </c>
      <c r="AP8" s="30">
        <v>9</v>
      </c>
      <c r="AQ8" s="33">
        <f t="shared" si="1"/>
        <v>369</v>
      </c>
      <c r="AR8" s="49">
        <f t="shared" si="0"/>
        <v>9.9729729729729737</v>
      </c>
    </row>
    <row r="9" spans="1:44" ht="15" x14ac:dyDescent="0.2">
      <c r="A9" s="129">
        <v>4</v>
      </c>
      <c r="B9" s="125" t="s">
        <v>104</v>
      </c>
      <c r="C9" s="127" t="s">
        <v>22</v>
      </c>
      <c r="D9" s="40" t="s">
        <v>107</v>
      </c>
      <c r="E9" s="28">
        <v>0</v>
      </c>
      <c r="F9" s="26">
        <v>0</v>
      </c>
      <c r="G9" s="34">
        <v>0</v>
      </c>
      <c r="H9" s="27" t="s">
        <v>110</v>
      </c>
      <c r="I9" s="26">
        <v>9</v>
      </c>
      <c r="J9" s="26">
        <v>0</v>
      </c>
      <c r="K9" s="26">
        <v>9</v>
      </c>
      <c r="L9" s="26">
        <v>9</v>
      </c>
      <c r="M9" s="26">
        <v>9</v>
      </c>
      <c r="N9" s="26">
        <v>0</v>
      </c>
      <c r="O9" s="26">
        <v>0</v>
      </c>
      <c r="P9" s="26">
        <v>0</v>
      </c>
      <c r="Q9" s="26">
        <v>0</v>
      </c>
      <c r="R9" s="26">
        <v>9</v>
      </c>
      <c r="S9" s="26">
        <v>0</v>
      </c>
      <c r="T9" s="26">
        <v>9</v>
      </c>
      <c r="U9" s="26">
        <v>0</v>
      </c>
      <c r="V9" s="26">
        <v>0</v>
      </c>
      <c r="W9" s="26">
        <v>0</v>
      </c>
      <c r="X9" s="26">
        <v>0</v>
      </c>
      <c r="Y9" s="26">
        <v>0</v>
      </c>
      <c r="Z9" s="26">
        <v>9</v>
      </c>
      <c r="AA9" s="26">
        <v>9</v>
      </c>
      <c r="AB9" s="26">
        <v>0</v>
      </c>
      <c r="AC9" s="26">
        <v>18</v>
      </c>
      <c r="AD9" s="26">
        <v>9</v>
      </c>
      <c r="AE9" s="26">
        <v>9</v>
      </c>
      <c r="AF9" s="26">
        <v>0</v>
      </c>
      <c r="AG9" s="26">
        <v>0</v>
      </c>
      <c r="AH9" s="26">
        <v>9</v>
      </c>
      <c r="AI9" s="26">
        <v>9</v>
      </c>
      <c r="AJ9" s="26">
        <v>18</v>
      </c>
      <c r="AK9" s="26">
        <v>9</v>
      </c>
      <c r="AL9" s="26">
        <v>9</v>
      </c>
      <c r="AM9" s="26">
        <v>0</v>
      </c>
      <c r="AN9" s="26">
        <v>0</v>
      </c>
      <c r="AO9" s="26">
        <v>9</v>
      </c>
      <c r="AP9" s="26">
        <v>9</v>
      </c>
      <c r="AQ9" s="11">
        <f t="shared" si="1"/>
        <v>180</v>
      </c>
      <c r="AR9" s="48">
        <f t="shared" si="0"/>
        <v>4.8648648648648649</v>
      </c>
    </row>
    <row r="10" spans="1:44" ht="15" customHeight="1" x14ac:dyDescent="0.2">
      <c r="A10" s="130"/>
      <c r="B10" s="126"/>
      <c r="C10" s="128"/>
      <c r="D10" s="41" t="s">
        <v>109</v>
      </c>
      <c r="E10" s="31">
        <v>0</v>
      </c>
      <c r="F10" s="30">
        <v>0</v>
      </c>
      <c r="G10" s="35">
        <v>0</v>
      </c>
      <c r="H10" s="32" t="s">
        <v>110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9</v>
      </c>
      <c r="Y10" s="30">
        <v>0</v>
      </c>
      <c r="Z10" s="30">
        <v>9</v>
      </c>
      <c r="AA10" s="30">
        <v>0</v>
      </c>
      <c r="AB10" s="30">
        <v>0</v>
      </c>
      <c r="AC10" s="30">
        <v>18</v>
      </c>
      <c r="AD10" s="30">
        <v>0</v>
      </c>
      <c r="AE10" s="30">
        <v>0</v>
      </c>
      <c r="AF10" s="30">
        <v>9</v>
      </c>
      <c r="AG10" s="30">
        <v>0</v>
      </c>
      <c r="AH10" s="30">
        <v>9</v>
      </c>
      <c r="AI10" s="30">
        <v>0</v>
      </c>
      <c r="AJ10" s="30">
        <v>18</v>
      </c>
      <c r="AK10" s="30">
        <v>9</v>
      </c>
      <c r="AL10" s="30">
        <v>0</v>
      </c>
      <c r="AM10" s="30">
        <v>0</v>
      </c>
      <c r="AN10" s="30">
        <v>9</v>
      </c>
      <c r="AO10" s="30">
        <v>0</v>
      </c>
      <c r="AP10" s="30">
        <v>0</v>
      </c>
      <c r="AQ10" s="33">
        <f t="shared" si="1"/>
        <v>90</v>
      </c>
      <c r="AR10" s="49">
        <f t="shared" si="0"/>
        <v>2.4324324324324325</v>
      </c>
    </row>
    <row r="11" spans="1:44" ht="15" customHeight="1" x14ac:dyDescent="0.2">
      <c r="A11" s="136">
        <v>5</v>
      </c>
      <c r="B11" s="135" t="s">
        <v>77</v>
      </c>
      <c r="C11" s="121" t="s">
        <v>22</v>
      </c>
      <c r="D11" s="40" t="s">
        <v>107</v>
      </c>
      <c r="E11" s="28">
        <v>18</v>
      </c>
      <c r="F11" s="26">
        <v>18</v>
      </c>
      <c r="G11" s="34">
        <v>9</v>
      </c>
      <c r="H11" s="26">
        <v>18</v>
      </c>
      <c r="I11" s="27" t="s">
        <v>110</v>
      </c>
      <c r="J11" s="26">
        <v>18</v>
      </c>
      <c r="K11" s="26">
        <v>18</v>
      </c>
      <c r="L11" s="26">
        <v>9</v>
      </c>
      <c r="M11" s="26">
        <v>18</v>
      </c>
      <c r="N11" s="26">
        <v>18</v>
      </c>
      <c r="O11" s="26">
        <v>9</v>
      </c>
      <c r="P11" s="26">
        <v>18</v>
      </c>
      <c r="Q11" s="26">
        <v>18</v>
      </c>
      <c r="R11" s="26">
        <v>18</v>
      </c>
      <c r="S11" s="26">
        <v>18</v>
      </c>
      <c r="T11" s="26">
        <v>18</v>
      </c>
      <c r="U11" s="26">
        <v>9</v>
      </c>
      <c r="V11" s="26">
        <v>18</v>
      </c>
      <c r="W11" s="26">
        <v>9</v>
      </c>
      <c r="X11" s="26">
        <v>18</v>
      </c>
      <c r="Y11" s="26">
        <v>9</v>
      </c>
      <c r="Z11" s="26">
        <v>18</v>
      </c>
      <c r="AA11" s="26">
        <v>18</v>
      </c>
      <c r="AB11" s="26">
        <v>9</v>
      </c>
      <c r="AC11" s="26">
        <v>18</v>
      </c>
      <c r="AD11" s="26">
        <v>18</v>
      </c>
      <c r="AE11" s="26">
        <v>18</v>
      </c>
      <c r="AF11" s="26">
        <v>18</v>
      </c>
      <c r="AG11" s="26">
        <v>18</v>
      </c>
      <c r="AH11" s="26">
        <v>9</v>
      </c>
      <c r="AI11" s="26">
        <v>18</v>
      </c>
      <c r="AJ11" s="26">
        <v>18</v>
      </c>
      <c r="AK11" s="26">
        <v>18</v>
      </c>
      <c r="AL11" s="26">
        <v>18</v>
      </c>
      <c r="AM11" s="26">
        <v>18</v>
      </c>
      <c r="AN11" s="26">
        <v>9</v>
      </c>
      <c r="AO11" s="26">
        <v>18</v>
      </c>
      <c r="AP11" s="26">
        <v>18</v>
      </c>
      <c r="AQ11" s="11">
        <f t="shared" si="1"/>
        <v>585</v>
      </c>
      <c r="AR11" s="48">
        <f t="shared" si="0"/>
        <v>15.810810810810811</v>
      </c>
    </row>
    <row r="12" spans="1:44" ht="15" customHeight="1" x14ac:dyDescent="0.2">
      <c r="A12" s="137"/>
      <c r="B12" s="124"/>
      <c r="C12" s="122"/>
      <c r="D12" s="41" t="s">
        <v>109</v>
      </c>
      <c r="E12" s="31">
        <v>18</v>
      </c>
      <c r="F12" s="30">
        <v>9</v>
      </c>
      <c r="G12" s="35">
        <v>9</v>
      </c>
      <c r="H12" s="30">
        <v>18</v>
      </c>
      <c r="I12" s="32" t="s">
        <v>110</v>
      </c>
      <c r="J12" s="30">
        <v>9</v>
      </c>
      <c r="K12" s="30">
        <v>18</v>
      </c>
      <c r="L12" s="30">
        <v>18</v>
      </c>
      <c r="M12" s="30">
        <v>18</v>
      </c>
      <c r="N12" s="30">
        <v>9</v>
      </c>
      <c r="O12" s="30">
        <v>9</v>
      </c>
      <c r="P12" s="30">
        <v>18</v>
      </c>
      <c r="Q12" s="30">
        <v>18</v>
      </c>
      <c r="R12" s="30">
        <v>18</v>
      </c>
      <c r="S12" s="30">
        <v>18</v>
      </c>
      <c r="T12" s="30">
        <v>9</v>
      </c>
      <c r="U12" s="30">
        <v>9</v>
      </c>
      <c r="V12" s="30">
        <v>9</v>
      </c>
      <c r="W12" s="30">
        <v>9</v>
      </c>
      <c r="X12" s="30">
        <v>18</v>
      </c>
      <c r="Y12" s="30">
        <v>18</v>
      </c>
      <c r="Z12" s="30">
        <v>18</v>
      </c>
      <c r="AA12" s="30">
        <v>18</v>
      </c>
      <c r="AB12" s="30">
        <v>18</v>
      </c>
      <c r="AC12" s="30">
        <v>9</v>
      </c>
      <c r="AD12" s="30">
        <v>18</v>
      </c>
      <c r="AE12" s="30">
        <v>18</v>
      </c>
      <c r="AF12" s="30">
        <v>18</v>
      </c>
      <c r="AG12" s="30">
        <v>9</v>
      </c>
      <c r="AH12" s="30">
        <v>18</v>
      </c>
      <c r="AI12" s="30">
        <v>18</v>
      </c>
      <c r="AJ12" s="30">
        <v>18</v>
      </c>
      <c r="AK12" s="30">
        <v>18</v>
      </c>
      <c r="AL12" s="30">
        <v>18</v>
      </c>
      <c r="AM12" s="30">
        <v>18</v>
      </c>
      <c r="AN12" s="30">
        <v>9</v>
      </c>
      <c r="AO12" s="30">
        <v>18</v>
      </c>
      <c r="AP12" s="30">
        <v>18</v>
      </c>
      <c r="AQ12" s="33">
        <f t="shared" si="1"/>
        <v>558</v>
      </c>
      <c r="AR12" s="49">
        <f t="shared" si="0"/>
        <v>15.081081081081081</v>
      </c>
    </row>
    <row r="13" spans="1:44" ht="15" x14ac:dyDescent="0.2">
      <c r="A13" s="129">
        <v>6</v>
      </c>
      <c r="B13" s="125" t="s">
        <v>105</v>
      </c>
      <c r="C13" s="127" t="s">
        <v>22</v>
      </c>
      <c r="D13" s="40" t="s">
        <v>107</v>
      </c>
      <c r="E13" s="28">
        <v>9</v>
      </c>
      <c r="F13" s="26">
        <v>9</v>
      </c>
      <c r="G13" s="34">
        <v>0</v>
      </c>
      <c r="H13" s="26">
        <v>9</v>
      </c>
      <c r="I13" s="36">
        <v>9</v>
      </c>
      <c r="J13" s="27" t="s">
        <v>110</v>
      </c>
      <c r="K13" s="26">
        <v>9</v>
      </c>
      <c r="L13" s="26">
        <v>0</v>
      </c>
      <c r="M13" s="26">
        <v>0</v>
      </c>
      <c r="N13" s="26">
        <v>0</v>
      </c>
      <c r="O13" s="26">
        <v>0</v>
      </c>
      <c r="P13" s="26">
        <v>18</v>
      </c>
      <c r="Q13" s="26">
        <v>9</v>
      </c>
      <c r="R13" s="26">
        <v>18</v>
      </c>
      <c r="S13" s="26">
        <v>0</v>
      </c>
      <c r="T13" s="26">
        <v>0</v>
      </c>
      <c r="U13" s="26">
        <v>9</v>
      </c>
      <c r="V13" s="26">
        <v>9</v>
      </c>
      <c r="W13" s="26">
        <v>0</v>
      </c>
      <c r="X13" s="26">
        <v>9</v>
      </c>
      <c r="Y13" s="26">
        <v>0</v>
      </c>
      <c r="Z13" s="26">
        <v>0</v>
      </c>
      <c r="AA13" s="26">
        <v>0</v>
      </c>
      <c r="AB13" s="26">
        <v>0</v>
      </c>
      <c r="AC13" s="26">
        <v>0</v>
      </c>
      <c r="AD13" s="26">
        <v>0</v>
      </c>
      <c r="AE13" s="26">
        <v>9</v>
      </c>
      <c r="AF13" s="26">
        <v>9</v>
      </c>
      <c r="AG13" s="26">
        <v>0</v>
      </c>
      <c r="AH13" s="26">
        <v>0</v>
      </c>
      <c r="AI13" s="26">
        <v>9</v>
      </c>
      <c r="AJ13" s="26">
        <v>0</v>
      </c>
      <c r="AK13" s="26">
        <v>9</v>
      </c>
      <c r="AL13" s="26">
        <v>0</v>
      </c>
      <c r="AM13" s="26">
        <v>9</v>
      </c>
      <c r="AN13" s="26">
        <v>9</v>
      </c>
      <c r="AO13" s="26">
        <v>9</v>
      </c>
      <c r="AP13" s="26">
        <v>0</v>
      </c>
      <c r="AQ13" s="11">
        <f t="shared" si="1"/>
        <v>180</v>
      </c>
      <c r="AR13" s="48">
        <f t="shared" si="0"/>
        <v>4.8648648648648649</v>
      </c>
    </row>
    <row r="14" spans="1:44" ht="15" x14ac:dyDescent="0.2">
      <c r="A14" s="130"/>
      <c r="B14" s="126"/>
      <c r="C14" s="128"/>
      <c r="D14" s="41" t="s">
        <v>109</v>
      </c>
      <c r="E14" s="31">
        <v>9</v>
      </c>
      <c r="F14" s="30">
        <v>9</v>
      </c>
      <c r="G14" s="35">
        <v>9</v>
      </c>
      <c r="H14" s="30">
        <v>9</v>
      </c>
      <c r="I14" s="37">
        <v>9</v>
      </c>
      <c r="J14" s="32" t="s">
        <v>110</v>
      </c>
      <c r="K14" s="30">
        <v>18</v>
      </c>
      <c r="L14" s="30">
        <v>9</v>
      </c>
      <c r="M14" s="30">
        <v>9</v>
      </c>
      <c r="N14" s="30">
        <v>18</v>
      </c>
      <c r="O14" s="30">
        <v>18</v>
      </c>
      <c r="P14" s="30">
        <v>18</v>
      </c>
      <c r="Q14" s="30">
        <v>9</v>
      </c>
      <c r="R14" s="30">
        <v>9</v>
      </c>
      <c r="S14" s="30">
        <v>9</v>
      </c>
      <c r="T14" s="30">
        <v>9</v>
      </c>
      <c r="U14" s="30">
        <v>0</v>
      </c>
      <c r="V14" s="30">
        <v>9</v>
      </c>
      <c r="W14" s="30">
        <v>0</v>
      </c>
      <c r="X14" s="30">
        <v>9</v>
      </c>
      <c r="Y14" s="30">
        <v>9</v>
      </c>
      <c r="Z14" s="30">
        <v>9</v>
      </c>
      <c r="AA14" s="30">
        <v>18</v>
      </c>
      <c r="AB14" s="30">
        <v>18</v>
      </c>
      <c r="AC14" s="30">
        <v>0</v>
      </c>
      <c r="AD14" s="30">
        <v>9</v>
      </c>
      <c r="AE14" s="30">
        <v>0</v>
      </c>
      <c r="AF14" s="30">
        <v>18</v>
      </c>
      <c r="AG14" s="30">
        <v>18</v>
      </c>
      <c r="AH14" s="30">
        <v>18</v>
      </c>
      <c r="AI14" s="30">
        <v>9</v>
      </c>
      <c r="AJ14" s="30">
        <v>18</v>
      </c>
      <c r="AK14" s="30">
        <v>9</v>
      </c>
      <c r="AL14" s="30">
        <v>9</v>
      </c>
      <c r="AM14" s="30">
        <v>9</v>
      </c>
      <c r="AN14" s="30">
        <v>0</v>
      </c>
      <c r="AO14" s="30">
        <v>18</v>
      </c>
      <c r="AP14" s="30">
        <v>9</v>
      </c>
      <c r="AQ14" s="33">
        <f t="shared" si="1"/>
        <v>387</v>
      </c>
      <c r="AR14" s="49">
        <f t="shared" si="0"/>
        <v>10.45945945945946</v>
      </c>
    </row>
    <row r="15" spans="1:44" ht="15" customHeight="1" x14ac:dyDescent="0.2">
      <c r="A15" s="139">
        <v>7</v>
      </c>
      <c r="B15" s="135" t="s">
        <v>79</v>
      </c>
      <c r="C15" s="121" t="s">
        <v>25</v>
      </c>
      <c r="D15" s="40" t="s">
        <v>107</v>
      </c>
      <c r="E15" s="28">
        <v>18</v>
      </c>
      <c r="F15" s="26">
        <v>18</v>
      </c>
      <c r="G15" s="34">
        <v>0</v>
      </c>
      <c r="H15" s="26">
        <v>9</v>
      </c>
      <c r="I15" s="36">
        <v>18</v>
      </c>
      <c r="J15" s="27">
        <v>9</v>
      </c>
      <c r="K15" s="27" t="s">
        <v>110</v>
      </c>
      <c r="L15" s="26">
        <v>18</v>
      </c>
      <c r="M15" s="26">
        <v>18</v>
      </c>
      <c r="N15" s="26">
        <v>9</v>
      </c>
      <c r="O15" s="26">
        <v>9</v>
      </c>
      <c r="P15" s="26">
        <v>9</v>
      </c>
      <c r="Q15" s="26">
        <v>9</v>
      </c>
      <c r="R15" s="26">
        <v>9</v>
      </c>
      <c r="S15" s="26">
        <v>0</v>
      </c>
      <c r="T15" s="26">
        <v>9</v>
      </c>
      <c r="U15" s="26">
        <v>18</v>
      </c>
      <c r="V15" s="26">
        <v>9</v>
      </c>
      <c r="W15" s="26">
        <v>0</v>
      </c>
      <c r="X15" s="26">
        <v>18</v>
      </c>
      <c r="Y15" s="26">
        <v>9</v>
      </c>
      <c r="Z15" s="26">
        <v>9</v>
      </c>
      <c r="AA15" s="26">
        <v>18</v>
      </c>
      <c r="AB15" s="26">
        <v>18</v>
      </c>
      <c r="AC15" s="26">
        <v>9</v>
      </c>
      <c r="AD15" s="26">
        <v>18</v>
      </c>
      <c r="AE15" s="26">
        <v>0</v>
      </c>
      <c r="AF15" s="26">
        <v>9</v>
      </c>
      <c r="AG15" s="26">
        <v>9</v>
      </c>
      <c r="AH15" s="26">
        <v>9</v>
      </c>
      <c r="AI15" s="26">
        <v>18</v>
      </c>
      <c r="AJ15" s="26">
        <v>9</v>
      </c>
      <c r="AK15" s="26">
        <v>18</v>
      </c>
      <c r="AL15" s="26">
        <v>18</v>
      </c>
      <c r="AM15" s="26">
        <v>9</v>
      </c>
      <c r="AN15" s="26">
        <v>9</v>
      </c>
      <c r="AO15" s="26">
        <v>18</v>
      </c>
      <c r="AP15" s="26">
        <v>0</v>
      </c>
      <c r="AQ15" s="11">
        <f t="shared" si="1"/>
        <v>414</v>
      </c>
      <c r="AR15" s="48">
        <f t="shared" si="0"/>
        <v>11.189189189189189</v>
      </c>
    </row>
    <row r="16" spans="1:44" ht="15" customHeight="1" x14ac:dyDescent="0.2">
      <c r="A16" s="140"/>
      <c r="B16" s="124"/>
      <c r="C16" s="122"/>
      <c r="D16" s="41" t="s">
        <v>109</v>
      </c>
      <c r="E16" s="31">
        <v>9</v>
      </c>
      <c r="F16" s="30">
        <v>0</v>
      </c>
      <c r="G16" s="35">
        <v>9</v>
      </c>
      <c r="H16" s="30">
        <v>18</v>
      </c>
      <c r="I16" s="37">
        <v>9</v>
      </c>
      <c r="J16" s="32">
        <v>9</v>
      </c>
      <c r="K16" s="32" t="s">
        <v>110</v>
      </c>
      <c r="L16" s="30">
        <v>9</v>
      </c>
      <c r="M16" s="30">
        <v>9</v>
      </c>
      <c r="N16" s="30">
        <v>0</v>
      </c>
      <c r="O16" s="30">
        <v>18</v>
      </c>
      <c r="P16" s="30">
        <v>18</v>
      </c>
      <c r="Q16" s="30">
        <v>9</v>
      </c>
      <c r="R16" s="30">
        <v>9</v>
      </c>
      <c r="S16" s="30">
        <v>9</v>
      </c>
      <c r="T16" s="30">
        <v>9</v>
      </c>
      <c r="U16" s="30">
        <v>9</v>
      </c>
      <c r="V16" s="30">
        <v>18</v>
      </c>
      <c r="W16" s="30">
        <v>9</v>
      </c>
      <c r="X16" s="30">
        <v>18</v>
      </c>
      <c r="Y16" s="30">
        <v>18</v>
      </c>
      <c r="Z16" s="30">
        <v>18</v>
      </c>
      <c r="AA16" s="30">
        <v>18</v>
      </c>
      <c r="AB16" s="30">
        <v>9</v>
      </c>
      <c r="AC16" s="30">
        <v>9</v>
      </c>
      <c r="AD16" s="30">
        <v>18</v>
      </c>
      <c r="AE16" s="30">
        <v>9</v>
      </c>
      <c r="AF16" s="30">
        <v>18</v>
      </c>
      <c r="AG16" s="30">
        <v>9</v>
      </c>
      <c r="AH16" s="30">
        <v>9</v>
      </c>
      <c r="AI16" s="30">
        <v>9</v>
      </c>
      <c r="AJ16" s="30">
        <v>9</v>
      </c>
      <c r="AK16" s="30">
        <v>18</v>
      </c>
      <c r="AL16" s="30">
        <v>9</v>
      </c>
      <c r="AM16" s="30">
        <v>18</v>
      </c>
      <c r="AN16" s="30">
        <v>9</v>
      </c>
      <c r="AO16" s="30">
        <v>18</v>
      </c>
      <c r="AP16" s="30">
        <v>18</v>
      </c>
      <c r="AQ16" s="33">
        <f t="shared" si="1"/>
        <v>441</v>
      </c>
      <c r="AR16" s="49">
        <f t="shared" si="0"/>
        <v>11.918918918918919</v>
      </c>
    </row>
    <row r="17" spans="1:44" ht="15" x14ac:dyDescent="0.2">
      <c r="A17" s="129">
        <v>8</v>
      </c>
      <c r="B17" s="138" t="s">
        <v>80</v>
      </c>
      <c r="C17" s="127" t="s">
        <v>27</v>
      </c>
      <c r="D17" s="40" t="s">
        <v>107</v>
      </c>
      <c r="E17" s="28">
        <v>18</v>
      </c>
      <c r="F17" s="26">
        <v>18</v>
      </c>
      <c r="G17" s="34">
        <v>9</v>
      </c>
      <c r="H17" s="26">
        <v>18</v>
      </c>
      <c r="I17" s="36">
        <v>18</v>
      </c>
      <c r="J17" s="36">
        <v>18</v>
      </c>
      <c r="K17" s="36">
        <v>18</v>
      </c>
      <c r="L17" s="27" t="s">
        <v>110</v>
      </c>
      <c r="M17" s="26">
        <v>18</v>
      </c>
      <c r="N17" s="26">
        <v>9</v>
      </c>
      <c r="O17" s="26">
        <v>18</v>
      </c>
      <c r="P17" s="26">
        <v>18</v>
      </c>
      <c r="Q17" s="26">
        <v>18</v>
      </c>
      <c r="R17" s="26">
        <v>9</v>
      </c>
      <c r="S17" s="26">
        <v>18</v>
      </c>
      <c r="T17" s="26">
        <v>9</v>
      </c>
      <c r="U17" s="26">
        <v>18</v>
      </c>
      <c r="V17" s="26">
        <v>9</v>
      </c>
      <c r="W17" s="26">
        <v>9</v>
      </c>
      <c r="X17" s="26">
        <v>18</v>
      </c>
      <c r="Y17" s="26">
        <v>18</v>
      </c>
      <c r="Z17" s="26">
        <v>18</v>
      </c>
      <c r="AA17" s="26">
        <v>18</v>
      </c>
      <c r="AB17" s="26">
        <v>18</v>
      </c>
      <c r="AC17" s="26">
        <v>9</v>
      </c>
      <c r="AD17" s="26">
        <v>18</v>
      </c>
      <c r="AE17" s="26">
        <v>18</v>
      </c>
      <c r="AF17" s="26">
        <v>18</v>
      </c>
      <c r="AG17" s="26">
        <v>18</v>
      </c>
      <c r="AH17" s="26">
        <v>18</v>
      </c>
      <c r="AI17" s="26">
        <v>18</v>
      </c>
      <c r="AJ17" s="26">
        <v>18</v>
      </c>
      <c r="AK17" s="26">
        <v>18</v>
      </c>
      <c r="AL17" s="26">
        <v>18</v>
      </c>
      <c r="AM17" s="26">
        <v>18</v>
      </c>
      <c r="AN17" s="26">
        <v>18</v>
      </c>
      <c r="AO17" s="26">
        <v>18</v>
      </c>
      <c r="AP17" s="26">
        <v>18</v>
      </c>
      <c r="AQ17" s="11">
        <f t="shared" si="1"/>
        <v>603</v>
      </c>
      <c r="AR17" s="54">
        <f t="shared" si="0"/>
        <v>16.297297297297298</v>
      </c>
    </row>
    <row r="18" spans="1:44" ht="15" customHeight="1" x14ac:dyDescent="0.2">
      <c r="A18" s="130"/>
      <c r="B18" s="126"/>
      <c r="C18" s="128"/>
      <c r="D18" s="41" t="s">
        <v>109</v>
      </c>
      <c r="E18" s="31">
        <v>18</v>
      </c>
      <c r="F18" s="30">
        <v>18</v>
      </c>
      <c r="G18" s="35">
        <v>18</v>
      </c>
      <c r="H18" s="30">
        <v>18</v>
      </c>
      <c r="I18" s="37">
        <v>18</v>
      </c>
      <c r="J18" s="37">
        <v>18</v>
      </c>
      <c r="K18" s="37">
        <v>9</v>
      </c>
      <c r="L18" s="32" t="s">
        <v>110</v>
      </c>
      <c r="M18" s="30">
        <v>18</v>
      </c>
      <c r="N18" s="30">
        <v>18</v>
      </c>
      <c r="O18" s="30">
        <v>18</v>
      </c>
      <c r="P18" s="30">
        <v>18</v>
      </c>
      <c r="Q18" s="30">
        <v>18</v>
      </c>
      <c r="R18" s="30">
        <v>18</v>
      </c>
      <c r="S18" s="30">
        <v>18</v>
      </c>
      <c r="T18" s="30">
        <v>9</v>
      </c>
      <c r="U18" s="30">
        <v>18</v>
      </c>
      <c r="V18" s="30">
        <v>18</v>
      </c>
      <c r="W18" s="30">
        <v>18</v>
      </c>
      <c r="X18" s="30">
        <v>18</v>
      </c>
      <c r="Y18" s="30">
        <v>18</v>
      </c>
      <c r="Z18" s="30">
        <v>18</v>
      </c>
      <c r="AA18" s="30">
        <v>18</v>
      </c>
      <c r="AB18" s="30">
        <v>18</v>
      </c>
      <c r="AC18" s="30">
        <v>9</v>
      </c>
      <c r="AD18" s="30">
        <v>18</v>
      </c>
      <c r="AE18" s="30">
        <v>18</v>
      </c>
      <c r="AF18" s="30">
        <v>18</v>
      </c>
      <c r="AG18" s="30">
        <v>18</v>
      </c>
      <c r="AH18" s="30">
        <v>18</v>
      </c>
      <c r="AI18" s="30">
        <v>18</v>
      </c>
      <c r="AJ18" s="30">
        <v>18</v>
      </c>
      <c r="AK18" s="30">
        <v>18</v>
      </c>
      <c r="AL18" s="30">
        <v>18</v>
      </c>
      <c r="AM18" s="30">
        <v>18</v>
      </c>
      <c r="AN18" s="30">
        <v>9</v>
      </c>
      <c r="AO18" s="30">
        <v>18</v>
      </c>
      <c r="AP18" s="30">
        <v>18</v>
      </c>
      <c r="AQ18" s="33">
        <f t="shared" si="1"/>
        <v>630</v>
      </c>
      <c r="AR18" s="55">
        <f t="shared" si="0"/>
        <v>17.027027027027028</v>
      </c>
    </row>
    <row r="19" spans="1:44" ht="15" customHeight="1" x14ac:dyDescent="0.2">
      <c r="A19" s="131">
        <v>9</v>
      </c>
      <c r="B19" s="123" t="s">
        <v>79</v>
      </c>
      <c r="C19" s="121" t="s">
        <v>0</v>
      </c>
      <c r="D19" s="40" t="s">
        <v>107</v>
      </c>
      <c r="E19" s="28">
        <v>9</v>
      </c>
      <c r="F19" s="26">
        <v>9</v>
      </c>
      <c r="G19" s="34">
        <v>9</v>
      </c>
      <c r="H19" s="26">
        <v>9</v>
      </c>
      <c r="I19" s="36">
        <v>18</v>
      </c>
      <c r="J19" s="36">
        <v>9</v>
      </c>
      <c r="K19" s="36">
        <v>18</v>
      </c>
      <c r="L19" s="36">
        <v>0</v>
      </c>
      <c r="M19" s="38" t="s">
        <v>110</v>
      </c>
      <c r="N19" s="26">
        <v>0</v>
      </c>
      <c r="O19" s="26">
        <v>0</v>
      </c>
      <c r="P19" s="26">
        <v>18</v>
      </c>
      <c r="Q19" s="26">
        <v>9</v>
      </c>
      <c r="R19" s="26">
        <v>18</v>
      </c>
      <c r="S19" s="26">
        <v>9</v>
      </c>
      <c r="T19" s="26">
        <v>0</v>
      </c>
      <c r="U19" s="26">
        <v>9</v>
      </c>
      <c r="V19" s="26">
        <v>0</v>
      </c>
      <c r="W19" s="26">
        <v>9</v>
      </c>
      <c r="X19" s="26">
        <v>9</v>
      </c>
      <c r="Y19" s="26">
        <v>9</v>
      </c>
      <c r="Z19" s="26">
        <v>9</v>
      </c>
      <c r="AA19" s="26">
        <v>18</v>
      </c>
      <c r="AB19" s="26">
        <v>9</v>
      </c>
      <c r="AC19" s="26">
        <v>9</v>
      </c>
      <c r="AD19" s="26">
        <v>9</v>
      </c>
      <c r="AE19" s="26">
        <v>9</v>
      </c>
      <c r="AF19" s="26">
        <v>18</v>
      </c>
      <c r="AG19" s="26">
        <v>9</v>
      </c>
      <c r="AH19" s="26">
        <v>18</v>
      </c>
      <c r="AI19" s="26">
        <v>9</v>
      </c>
      <c r="AJ19" s="26">
        <v>9</v>
      </c>
      <c r="AK19" s="26">
        <v>18</v>
      </c>
      <c r="AL19" s="26">
        <v>9</v>
      </c>
      <c r="AM19" s="26">
        <v>18</v>
      </c>
      <c r="AN19" s="26">
        <v>0</v>
      </c>
      <c r="AO19" s="26">
        <v>18</v>
      </c>
      <c r="AP19" s="26">
        <v>9</v>
      </c>
      <c r="AQ19" s="11">
        <f t="shared" si="1"/>
        <v>369</v>
      </c>
      <c r="AR19" s="48">
        <f t="shared" si="0"/>
        <v>9.9729729729729737</v>
      </c>
    </row>
    <row r="20" spans="1:44" ht="15" customHeight="1" x14ac:dyDescent="0.2">
      <c r="A20" s="132"/>
      <c r="B20" s="124"/>
      <c r="C20" s="122"/>
      <c r="D20" s="41" t="s">
        <v>109</v>
      </c>
      <c r="E20" s="31">
        <v>9</v>
      </c>
      <c r="F20" s="30">
        <v>18</v>
      </c>
      <c r="G20" s="35">
        <v>9</v>
      </c>
      <c r="H20" s="30">
        <v>9</v>
      </c>
      <c r="I20" s="37">
        <v>9</v>
      </c>
      <c r="J20" s="37">
        <v>9</v>
      </c>
      <c r="K20" s="37">
        <v>18</v>
      </c>
      <c r="L20" s="37">
        <v>9</v>
      </c>
      <c r="M20" s="39" t="s">
        <v>110</v>
      </c>
      <c r="N20" s="30">
        <v>9</v>
      </c>
      <c r="O20" s="30">
        <v>9</v>
      </c>
      <c r="P20" s="30">
        <v>18</v>
      </c>
      <c r="Q20" s="30">
        <v>9</v>
      </c>
      <c r="R20" s="30">
        <v>9</v>
      </c>
      <c r="S20" s="30">
        <v>0</v>
      </c>
      <c r="T20" s="30">
        <v>9</v>
      </c>
      <c r="U20" s="30">
        <v>18</v>
      </c>
      <c r="V20" s="30">
        <v>9</v>
      </c>
      <c r="W20" s="30">
        <v>9</v>
      </c>
      <c r="X20" s="30">
        <v>9</v>
      </c>
      <c r="Y20" s="30">
        <v>9</v>
      </c>
      <c r="Z20" s="30">
        <v>9</v>
      </c>
      <c r="AA20" s="30">
        <v>9</v>
      </c>
      <c r="AB20" s="30">
        <v>9</v>
      </c>
      <c r="AC20" s="30">
        <v>9</v>
      </c>
      <c r="AD20" s="30">
        <v>9</v>
      </c>
      <c r="AE20" s="30">
        <v>0</v>
      </c>
      <c r="AF20" s="30">
        <v>18</v>
      </c>
      <c r="AG20" s="30">
        <v>9</v>
      </c>
      <c r="AH20" s="30">
        <v>9</v>
      </c>
      <c r="AI20" s="30">
        <v>9</v>
      </c>
      <c r="AJ20" s="30">
        <v>18</v>
      </c>
      <c r="AK20" s="30">
        <v>9</v>
      </c>
      <c r="AL20" s="30">
        <v>9</v>
      </c>
      <c r="AM20" s="30">
        <v>18</v>
      </c>
      <c r="AN20" s="30">
        <v>9</v>
      </c>
      <c r="AO20" s="30">
        <v>9</v>
      </c>
      <c r="AP20" s="30">
        <v>9</v>
      </c>
      <c r="AQ20" s="33">
        <f t="shared" si="1"/>
        <v>378</v>
      </c>
      <c r="AR20" s="49">
        <f t="shared" si="0"/>
        <v>10.216216216216216</v>
      </c>
    </row>
    <row r="21" spans="1:44" ht="15" x14ac:dyDescent="0.2">
      <c r="A21" s="129">
        <v>10</v>
      </c>
      <c r="B21" s="125" t="s">
        <v>106</v>
      </c>
      <c r="C21" s="127" t="s">
        <v>30</v>
      </c>
      <c r="D21" s="40" t="s">
        <v>107</v>
      </c>
      <c r="E21" s="28">
        <v>9</v>
      </c>
      <c r="F21" s="26">
        <v>0</v>
      </c>
      <c r="G21" s="34">
        <v>9</v>
      </c>
      <c r="H21" s="26">
        <v>9</v>
      </c>
      <c r="I21" s="36">
        <v>18</v>
      </c>
      <c r="J21" s="36">
        <v>18</v>
      </c>
      <c r="K21" s="36">
        <v>18</v>
      </c>
      <c r="L21" s="36">
        <v>9</v>
      </c>
      <c r="M21" s="34">
        <v>18</v>
      </c>
      <c r="N21" s="38" t="s">
        <v>110</v>
      </c>
      <c r="O21" s="26">
        <v>9</v>
      </c>
      <c r="P21" s="26">
        <v>18</v>
      </c>
      <c r="Q21" s="26">
        <v>9</v>
      </c>
      <c r="R21" s="26">
        <v>9</v>
      </c>
      <c r="S21" s="26">
        <v>9</v>
      </c>
      <c r="T21" s="26">
        <v>18</v>
      </c>
      <c r="U21" s="26">
        <v>0</v>
      </c>
      <c r="V21" s="26">
        <v>9</v>
      </c>
      <c r="W21" s="26">
        <v>0</v>
      </c>
      <c r="X21" s="26">
        <v>18</v>
      </c>
      <c r="Y21" s="26">
        <v>0</v>
      </c>
      <c r="Z21" s="26">
        <v>9</v>
      </c>
      <c r="AA21" s="26">
        <v>18</v>
      </c>
      <c r="AB21" s="26">
        <v>9</v>
      </c>
      <c r="AC21" s="26">
        <v>18</v>
      </c>
      <c r="AD21" s="26">
        <v>18</v>
      </c>
      <c r="AE21" s="26">
        <v>18</v>
      </c>
      <c r="AF21" s="26">
        <v>18</v>
      </c>
      <c r="AG21" s="26">
        <v>9</v>
      </c>
      <c r="AH21" s="26">
        <v>9</v>
      </c>
      <c r="AI21" s="26">
        <v>9</v>
      </c>
      <c r="AJ21" s="26">
        <v>9</v>
      </c>
      <c r="AK21" s="26">
        <v>9</v>
      </c>
      <c r="AL21" s="26">
        <v>18</v>
      </c>
      <c r="AM21" s="26">
        <v>18</v>
      </c>
      <c r="AN21" s="26">
        <v>9</v>
      </c>
      <c r="AO21" s="26">
        <v>18</v>
      </c>
      <c r="AP21" s="26">
        <v>9</v>
      </c>
      <c r="AQ21" s="11">
        <f t="shared" si="1"/>
        <v>432</v>
      </c>
      <c r="AR21" s="48">
        <f t="shared" si="0"/>
        <v>11.675675675675675</v>
      </c>
    </row>
    <row r="22" spans="1:44" ht="15" customHeight="1" x14ac:dyDescent="0.2">
      <c r="A22" s="130"/>
      <c r="B22" s="126"/>
      <c r="C22" s="128"/>
      <c r="D22" s="41" t="s">
        <v>109</v>
      </c>
      <c r="E22" s="31">
        <v>9</v>
      </c>
      <c r="F22" s="30">
        <v>9</v>
      </c>
      <c r="G22" s="35">
        <v>9</v>
      </c>
      <c r="H22" s="30">
        <v>18</v>
      </c>
      <c r="I22" s="37">
        <v>9</v>
      </c>
      <c r="J22" s="37">
        <v>9</v>
      </c>
      <c r="K22" s="37">
        <v>9</v>
      </c>
      <c r="L22" s="37">
        <v>9</v>
      </c>
      <c r="M22" s="35">
        <v>9</v>
      </c>
      <c r="N22" s="39" t="s">
        <v>110</v>
      </c>
      <c r="O22" s="30">
        <v>9</v>
      </c>
      <c r="P22" s="30">
        <v>18</v>
      </c>
      <c r="Q22" s="30">
        <v>9</v>
      </c>
      <c r="R22" s="30">
        <v>0</v>
      </c>
      <c r="S22" s="30">
        <v>9</v>
      </c>
      <c r="T22" s="30">
        <v>9</v>
      </c>
      <c r="U22" s="30">
        <v>0</v>
      </c>
      <c r="V22" s="30">
        <v>9</v>
      </c>
      <c r="W22" s="30">
        <v>0</v>
      </c>
      <c r="X22" s="30">
        <v>9</v>
      </c>
      <c r="Y22" s="30">
        <v>9</v>
      </c>
      <c r="Z22" s="30">
        <v>9</v>
      </c>
      <c r="AA22" s="30">
        <v>9</v>
      </c>
      <c r="AB22" s="30">
        <v>9</v>
      </c>
      <c r="AC22" s="30">
        <v>9</v>
      </c>
      <c r="AD22" s="30">
        <v>9</v>
      </c>
      <c r="AE22" s="30">
        <v>9</v>
      </c>
      <c r="AF22" s="30">
        <v>18</v>
      </c>
      <c r="AG22" s="30">
        <v>0</v>
      </c>
      <c r="AH22" s="30">
        <v>9</v>
      </c>
      <c r="AI22" s="30">
        <v>9</v>
      </c>
      <c r="AJ22" s="30">
        <v>9</v>
      </c>
      <c r="AK22" s="30">
        <v>9</v>
      </c>
      <c r="AL22" s="30">
        <v>9</v>
      </c>
      <c r="AM22" s="30">
        <v>9</v>
      </c>
      <c r="AN22" s="30">
        <v>9</v>
      </c>
      <c r="AO22" s="30">
        <v>18</v>
      </c>
      <c r="AP22" s="30">
        <v>9</v>
      </c>
      <c r="AQ22" s="33">
        <f t="shared" si="1"/>
        <v>333</v>
      </c>
      <c r="AR22" s="49">
        <f t="shared" si="0"/>
        <v>9</v>
      </c>
    </row>
    <row r="23" spans="1:44" ht="15" x14ac:dyDescent="0.2">
      <c r="A23" s="131">
        <v>11</v>
      </c>
      <c r="B23" s="123" t="s">
        <v>82</v>
      </c>
      <c r="C23" s="121" t="s">
        <v>32</v>
      </c>
      <c r="D23" s="40" t="s">
        <v>107</v>
      </c>
      <c r="E23" s="28">
        <v>18</v>
      </c>
      <c r="F23" s="26">
        <v>18</v>
      </c>
      <c r="G23" s="34">
        <v>9</v>
      </c>
      <c r="H23" s="26">
        <v>9</v>
      </c>
      <c r="I23" s="36">
        <v>18</v>
      </c>
      <c r="J23" s="36">
        <v>18</v>
      </c>
      <c r="K23" s="36">
        <v>9</v>
      </c>
      <c r="L23" s="36">
        <v>18</v>
      </c>
      <c r="M23" s="34">
        <v>18</v>
      </c>
      <c r="N23" s="34">
        <v>18</v>
      </c>
      <c r="O23" s="38" t="s">
        <v>110</v>
      </c>
      <c r="P23" s="26">
        <v>18</v>
      </c>
      <c r="Q23" s="26">
        <v>9</v>
      </c>
      <c r="R23" s="26">
        <v>18</v>
      </c>
      <c r="S23" s="26">
        <v>18</v>
      </c>
      <c r="T23" s="26">
        <v>9</v>
      </c>
      <c r="U23" s="26">
        <v>18</v>
      </c>
      <c r="V23" s="26">
        <v>9</v>
      </c>
      <c r="W23" s="26">
        <v>9</v>
      </c>
      <c r="X23" s="26">
        <v>18</v>
      </c>
      <c r="Y23" s="26">
        <v>18</v>
      </c>
      <c r="Z23" s="26">
        <v>9</v>
      </c>
      <c r="AA23" s="26">
        <v>18</v>
      </c>
      <c r="AB23" s="26">
        <v>18</v>
      </c>
      <c r="AC23" s="26">
        <v>0</v>
      </c>
      <c r="AD23" s="26">
        <v>18</v>
      </c>
      <c r="AE23" s="26">
        <v>18</v>
      </c>
      <c r="AF23" s="26">
        <v>18</v>
      </c>
      <c r="AG23" s="26">
        <v>9</v>
      </c>
      <c r="AH23" s="26">
        <v>18</v>
      </c>
      <c r="AI23" s="26">
        <v>18</v>
      </c>
      <c r="AJ23" s="26">
        <v>18</v>
      </c>
      <c r="AK23" s="26">
        <v>18</v>
      </c>
      <c r="AL23" s="26">
        <v>18</v>
      </c>
      <c r="AM23" s="26">
        <v>18</v>
      </c>
      <c r="AN23" s="26">
        <v>9</v>
      </c>
      <c r="AO23" s="26">
        <v>18</v>
      </c>
      <c r="AP23" s="26">
        <v>18</v>
      </c>
      <c r="AQ23" s="11">
        <f t="shared" si="1"/>
        <v>558</v>
      </c>
      <c r="AR23" s="48">
        <f t="shared" si="0"/>
        <v>15.081081081081081</v>
      </c>
    </row>
    <row r="24" spans="1:44" ht="15" customHeight="1" x14ac:dyDescent="0.2">
      <c r="A24" s="132"/>
      <c r="B24" s="124"/>
      <c r="C24" s="122"/>
      <c r="D24" s="41" t="s">
        <v>109</v>
      </c>
      <c r="E24" s="31">
        <v>18</v>
      </c>
      <c r="F24" s="30">
        <v>9</v>
      </c>
      <c r="G24" s="35">
        <v>18</v>
      </c>
      <c r="H24" s="30">
        <v>9</v>
      </c>
      <c r="I24" s="37">
        <v>18</v>
      </c>
      <c r="J24" s="37">
        <v>18</v>
      </c>
      <c r="K24" s="37">
        <v>0</v>
      </c>
      <c r="L24" s="37">
        <v>9</v>
      </c>
      <c r="M24" s="35">
        <v>9</v>
      </c>
      <c r="N24" s="35">
        <v>18</v>
      </c>
      <c r="O24" s="39" t="s">
        <v>110</v>
      </c>
      <c r="P24" s="30">
        <v>18</v>
      </c>
      <c r="Q24" s="30">
        <v>9</v>
      </c>
      <c r="R24" s="30">
        <v>18</v>
      </c>
      <c r="S24" s="30">
        <v>18</v>
      </c>
      <c r="T24" s="30">
        <v>9</v>
      </c>
      <c r="U24" s="30">
        <v>9</v>
      </c>
      <c r="V24" s="30">
        <v>9</v>
      </c>
      <c r="W24" s="30">
        <v>18</v>
      </c>
      <c r="X24" s="30">
        <v>18</v>
      </c>
      <c r="Y24" s="30">
        <v>18</v>
      </c>
      <c r="Z24" s="30">
        <v>18</v>
      </c>
      <c r="AA24" s="30">
        <v>18</v>
      </c>
      <c r="AB24" s="30">
        <v>18</v>
      </c>
      <c r="AC24" s="30">
        <v>18</v>
      </c>
      <c r="AD24" s="30">
        <v>18</v>
      </c>
      <c r="AE24" s="30">
        <v>18</v>
      </c>
      <c r="AF24" s="30">
        <v>18</v>
      </c>
      <c r="AG24" s="30">
        <v>18</v>
      </c>
      <c r="AH24" s="30">
        <v>18</v>
      </c>
      <c r="AI24" s="30">
        <v>18</v>
      </c>
      <c r="AJ24" s="30">
        <v>18</v>
      </c>
      <c r="AK24" s="30">
        <v>18</v>
      </c>
      <c r="AL24" s="30">
        <v>18</v>
      </c>
      <c r="AM24" s="30">
        <v>18</v>
      </c>
      <c r="AN24" s="30">
        <v>18</v>
      </c>
      <c r="AO24" s="30">
        <v>18</v>
      </c>
      <c r="AP24" s="30">
        <v>18</v>
      </c>
      <c r="AQ24" s="33">
        <f t="shared" si="1"/>
        <v>576</v>
      </c>
      <c r="AR24" s="49">
        <f t="shared" si="0"/>
        <v>15.567567567567568</v>
      </c>
    </row>
    <row r="25" spans="1:44" ht="15" x14ac:dyDescent="0.2">
      <c r="A25" s="133">
        <v>12</v>
      </c>
      <c r="B25" s="138" t="s">
        <v>83</v>
      </c>
      <c r="C25" s="127" t="s">
        <v>34</v>
      </c>
      <c r="D25" s="40" t="s">
        <v>107</v>
      </c>
      <c r="E25" s="28">
        <v>9</v>
      </c>
      <c r="F25" s="26">
        <v>9</v>
      </c>
      <c r="G25" s="34">
        <v>0</v>
      </c>
      <c r="H25" s="26">
        <v>9</v>
      </c>
      <c r="I25" s="36">
        <v>9</v>
      </c>
      <c r="J25" s="36">
        <v>9</v>
      </c>
      <c r="K25" s="36">
        <v>9</v>
      </c>
      <c r="L25" s="36">
        <v>9</v>
      </c>
      <c r="M25" s="34">
        <v>9</v>
      </c>
      <c r="N25" s="34">
        <v>9</v>
      </c>
      <c r="O25" s="36">
        <v>9</v>
      </c>
      <c r="P25" s="38" t="s">
        <v>110</v>
      </c>
      <c r="Q25" s="26">
        <v>9</v>
      </c>
      <c r="R25" s="26">
        <v>9</v>
      </c>
      <c r="S25" s="26">
        <v>9</v>
      </c>
      <c r="T25" s="26">
        <v>9</v>
      </c>
      <c r="U25" s="26">
        <v>9</v>
      </c>
      <c r="V25" s="26">
        <v>0</v>
      </c>
      <c r="W25" s="26">
        <v>0</v>
      </c>
      <c r="X25" s="26">
        <v>18</v>
      </c>
      <c r="Y25" s="26">
        <v>0</v>
      </c>
      <c r="Z25" s="26">
        <v>9</v>
      </c>
      <c r="AA25" s="26">
        <v>9</v>
      </c>
      <c r="AB25" s="26">
        <v>9</v>
      </c>
      <c r="AC25" s="26">
        <v>18</v>
      </c>
      <c r="AD25" s="26">
        <v>0</v>
      </c>
      <c r="AE25" s="26">
        <v>0</v>
      </c>
      <c r="AF25" s="26">
        <v>9</v>
      </c>
      <c r="AG25" s="26">
        <v>0</v>
      </c>
      <c r="AH25" s="26">
        <v>9</v>
      </c>
      <c r="AI25" s="26">
        <v>9</v>
      </c>
      <c r="AJ25" s="26">
        <v>0</v>
      </c>
      <c r="AK25" s="26">
        <v>9</v>
      </c>
      <c r="AL25" s="26">
        <v>9</v>
      </c>
      <c r="AM25" s="26">
        <v>18</v>
      </c>
      <c r="AN25" s="26">
        <v>9</v>
      </c>
      <c r="AO25" s="26">
        <v>9</v>
      </c>
      <c r="AP25" s="26">
        <v>9</v>
      </c>
      <c r="AQ25" s="11">
        <f t="shared" si="1"/>
        <v>288</v>
      </c>
      <c r="AR25" s="48">
        <f t="shared" ref="AR25:AR26" si="2">SUM(AQ25)/37</f>
        <v>7.7837837837837842</v>
      </c>
    </row>
    <row r="26" spans="1:44" ht="15" customHeight="1" x14ac:dyDescent="0.2">
      <c r="A26" s="134"/>
      <c r="B26" s="126"/>
      <c r="C26" s="128"/>
      <c r="D26" s="41" t="s">
        <v>109</v>
      </c>
      <c r="E26" s="31">
        <v>0</v>
      </c>
      <c r="F26" s="30">
        <v>0</v>
      </c>
      <c r="G26" s="35">
        <v>9</v>
      </c>
      <c r="H26" s="30">
        <v>0</v>
      </c>
      <c r="I26" s="37">
        <v>9</v>
      </c>
      <c r="J26" s="37">
        <v>0</v>
      </c>
      <c r="K26" s="37">
        <v>9</v>
      </c>
      <c r="L26" s="37">
        <v>9</v>
      </c>
      <c r="M26" s="35">
        <v>0</v>
      </c>
      <c r="N26" s="35">
        <v>9</v>
      </c>
      <c r="O26" s="37">
        <v>0</v>
      </c>
      <c r="P26" s="39" t="s">
        <v>110</v>
      </c>
      <c r="Q26" s="39">
        <v>9</v>
      </c>
      <c r="R26" s="39">
        <v>9</v>
      </c>
      <c r="S26" s="39">
        <v>9</v>
      </c>
      <c r="T26" s="30">
        <v>0</v>
      </c>
      <c r="U26" s="30">
        <v>0</v>
      </c>
      <c r="V26" s="30">
        <v>9</v>
      </c>
      <c r="W26" s="30">
        <v>0</v>
      </c>
      <c r="X26" s="30">
        <v>18</v>
      </c>
      <c r="Y26" s="30">
        <v>0</v>
      </c>
      <c r="Z26" s="30">
        <v>0</v>
      </c>
      <c r="AA26" s="30">
        <v>9</v>
      </c>
      <c r="AB26" s="30">
        <v>0</v>
      </c>
      <c r="AC26" s="30">
        <v>0</v>
      </c>
      <c r="AD26" s="30">
        <v>0</v>
      </c>
      <c r="AE26" s="30">
        <v>9</v>
      </c>
      <c r="AF26" s="30">
        <v>9</v>
      </c>
      <c r="AG26" s="30">
        <v>9</v>
      </c>
      <c r="AH26" s="30">
        <v>9</v>
      </c>
      <c r="AI26" s="30">
        <v>9</v>
      </c>
      <c r="AJ26" s="30">
        <v>0</v>
      </c>
      <c r="AK26" s="30">
        <v>9</v>
      </c>
      <c r="AL26" s="30">
        <v>9</v>
      </c>
      <c r="AM26" s="30">
        <v>9</v>
      </c>
      <c r="AN26" s="30">
        <v>0</v>
      </c>
      <c r="AO26" s="30">
        <v>9</v>
      </c>
      <c r="AP26" s="30">
        <v>9</v>
      </c>
      <c r="AQ26" s="33">
        <f t="shared" si="1"/>
        <v>198</v>
      </c>
      <c r="AR26" s="49">
        <f t="shared" si="2"/>
        <v>5.3513513513513518</v>
      </c>
    </row>
    <row r="27" spans="1:44" ht="15" customHeight="1" x14ac:dyDescent="0.2">
      <c r="A27" s="131">
        <v>13</v>
      </c>
      <c r="B27" s="141" t="s">
        <v>84</v>
      </c>
      <c r="C27" s="121" t="s">
        <v>36</v>
      </c>
      <c r="D27" s="40" t="s">
        <v>107</v>
      </c>
      <c r="E27" s="28">
        <v>9</v>
      </c>
      <c r="F27" s="26">
        <v>9</v>
      </c>
      <c r="G27" s="34">
        <v>9</v>
      </c>
      <c r="H27" s="26">
        <v>9</v>
      </c>
      <c r="I27" s="36">
        <v>9</v>
      </c>
      <c r="J27" s="36">
        <v>18</v>
      </c>
      <c r="K27" s="36">
        <v>9</v>
      </c>
      <c r="L27" s="36">
        <v>9</v>
      </c>
      <c r="M27" s="34">
        <v>0</v>
      </c>
      <c r="N27" s="34">
        <v>9</v>
      </c>
      <c r="O27" s="36">
        <v>9</v>
      </c>
      <c r="P27" s="36">
        <v>18</v>
      </c>
      <c r="Q27" s="38" t="s">
        <v>110</v>
      </c>
      <c r="R27" s="38">
        <v>9</v>
      </c>
      <c r="S27" s="38">
        <v>0</v>
      </c>
      <c r="T27" s="26">
        <v>0</v>
      </c>
      <c r="U27" s="26">
        <v>9</v>
      </c>
      <c r="V27" s="26">
        <v>9</v>
      </c>
      <c r="W27" s="26">
        <v>0</v>
      </c>
      <c r="X27" s="26">
        <v>9</v>
      </c>
      <c r="Y27" s="26">
        <v>0</v>
      </c>
      <c r="Z27" s="26">
        <v>0</v>
      </c>
      <c r="AA27" s="26">
        <v>9</v>
      </c>
      <c r="AB27" s="26">
        <v>9</v>
      </c>
      <c r="AC27" s="26">
        <v>9</v>
      </c>
      <c r="AD27" s="26">
        <v>0</v>
      </c>
      <c r="AE27" s="26">
        <v>9</v>
      </c>
      <c r="AF27" s="26">
        <v>9</v>
      </c>
      <c r="AG27" s="26">
        <v>9</v>
      </c>
      <c r="AH27" s="26">
        <v>9</v>
      </c>
      <c r="AI27" s="26">
        <v>9</v>
      </c>
      <c r="AJ27" s="26">
        <v>9</v>
      </c>
      <c r="AK27" s="26">
        <v>9</v>
      </c>
      <c r="AL27" s="26">
        <v>9</v>
      </c>
      <c r="AM27" s="26">
        <v>9</v>
      </c>
      <c r="AN27" s="26">
        <v>9</v>
      </c>
      <c r="AO27" s="26">
        <v>9</v>
      </c>
      <c r="AP27" s="26">
        <v>9</v>
      </c>
      <c r="AQ27" s="11">
        <f t="shared" si="1"/>
        <v>288</v>
      </c>
      <c r="AR27" s="48">
        <f t="shared" ref="AR27:AR30" si="3">SUM(AQ27)/37</f>
        <v>7.7837837837837842</v>
      </c>
    </row>
    <row r="28" spans="1:44" ht="15" x14ac:dyDescent="0.2">
      <c r="A28" s="132"/>
      <c r="B28" s="142"/>
      <c r="C28" s="122"/>
      <c r="D28" s="41" t="s">
        <v>109</v>
      </c>
      <c r="E28" s="31">
        <v>9</v>
      </c>
      <c r="F28" s="30">
        <v>9</v>
      </c>
      <c r="G28" s="35">
        <v>18</v>
      </c>
      <c r="H28" s="30">
        <v>9</v>
      </c>
      <c r="I28" s="37">
        <v>9</v>
      </c>
      <c r="J28" s="37">
        <v>18</v>
      </c>
      <c r="K28" s="37">
        <v>9</v>
      </c>
      <c r="L28" s="37">
        <v>9</v>
      </c>
      <c r="M28" s="35">
        <v>0</v>
      </c>
      <c r="N28" s="35">
        <v>18</v>
      </c>
      <c r="O28" s="37">
        <v>9</v>
      </c>
      <c r="P28" s="37">
        <v>18</v>
      </c>
      <c r="Q28" s="39" t="s">
        <v>110</v>
      </c>
      <c r="R28" s="39">
        <v>0</v>
      </c>
      <c r="S28" s="39">
        <v>0</v>
      </c>
      <c r="T28" s="30">
        <v>9</v>
      </c>
      <c r="U28" s="30">
        <v>9</v>
      </c>
      <c r="V28" s="30">
        <v>9</v>
      </c>
      <c r="W28" s="30">
        <v>18</v>
      </c>
      <c r="X28" s="30">
        <v>9</v>
      </c>
      <c r="Y28" s="30">
        <v>0</v>
      </c>
      <c r="Z28" s="30">
        <v>9</v>
      </c>
      <c r="AA28" s="30">
        <v>9</v>
      </c>
      <c r="AB28" s="30">
        <v>9</v>
      </c>
      <c r="AC28" s="30">
        <v>0</v>
      </c>
      <c r="AD28" s="30">
        <v>9</v>
      </c>
      <c r="AE28" s="30">
        <v>9</v>
      </c>
      <c r="AF28" s="30">
        <v>9</v>
      </c>
      <c r="AG28" s="30">
        <v>0</v>
      </c>
      <c r="AH28" s="30">
        <v>9</v>
      </c>
      <c r="AI28" s="30">
        <v>9</v>
      </c>
      <c r="AJ28" s="30">
        <v>9</v>
      </c>
      <c r="AK28" s="30">
        <v>9</v>
      </c>
      <c r="AL28" s="30">
        <v>9</v>
      </c>
      <c r="AM28" s="30">
        <v>9</v>
      </c>
      <c r="AN28" s="30">
        <v>18</v>
      </c>
      <c r="AO28" s="30">
        <v>18</v>
      </c>
      <c r="AP28" s="30">
        <v>9</v>
      </c>
      <c r="AQ28" s="33">
        <f t="shared" si="1"/>
        <v>342</v>
      </c>
      <c r="AR28" s="49">
        <f t="shared" si="3"/>
        <v>9.2432432432432439</v>
      </c>
    </row>
    <row r="29" spans="1:44" ht="15" x14ac:dyDescent="0.2">
      <c r="A29" s="133">
        <v>14</v>
      </c>
      <c r="B29" s="138" t="s">
        <v>85</v>
      </c>
      <c r="C29" s="127" t="s">
        <v>3</v>
      </c>
      <c r="D29" s="40" t="s">
        <v>107</v>
      </c>
      <c r="E29" s="28">
        <v>9</v>
      </c>
      <c r="F29" s="26">
        <v>9</v>
      </c>
      <c r="G29" s="34">
        <v>0</v>
      </c>
      <c r="H29" s="26">
        <v>18</v>
      </c>
      <c r="I29" s="36">
        <v>9</v>
      </c>
      <c r="J29" s="36">
        <v>18</v>
      </c>
      <c r="K29" s="36">
        <v>9</v>
      </c>
      <c r="L29" s="36">
        <v>9</v>
      </c>
      <c r="M29" s="34">
        <v>9</v>
      </c>
      <c r="N29" s="34">
        <v>0</v>
      </c>
      <c r="O29" s="36">
        <v>9</v>
      </c>
      <c r="P29" s="36">
        <v>18</v>
      </c>
      <c r="Q29" s="36">
        <v>9</v>
      </c>
      <c r="R29" s="38" t="s">
        <v>110</v>
      </c>
      <c r="S29" s="38">
        <v>0</v>
      </c>
      <c r="T29" s="26">
        <v>9</v>
      </c>
      <c r="U29" s="26">
        <v>9</v>
      </c>
      <c r="V29" s="26">
        <v>0</v>
      </c>
      <c r="W29" s="26">
        <v>9</v>
      </c>
      <c r="X29" s="26">
        <v>9</v>
      </c>
      <c r="Y29" s="26">
        <v>0</v>
      </c>
      <c r="Z29" s="26">
        <v>9</v>
      </c>
      <c r="AA29" s="26">
        <v>9</v>
      </c>
      <c r="AB29" s="26">
        <v>0</v>
      </c>
      <c r="AC29" s="26">
        <v>9</v>
      </c>
      <c r="AD29" s="26">
        <v>0</v>
      </c>
      <c r="AE29" s="26">
        <v>9</v>
      </c>
      <c r="AF29" s="26">
        <v>9</v>
      </c>
      <c r="AG29" s="26">
        <v>0</v>
      </c>
      <c r="AH29" s="26">
        <v>9</v>
      </c>
      <c r="AI29" s="26">
        <v>9</v>
      </c>
      <c r="AJ29" s="26">
        <v>0</v>
      </c>
      <c r="AK29" s="26">
        <v>9</v>
      </c>
      <c r="AL29" s="26">
        <v>9</v>
      </c>
      <c r="AM29" s="26">
        <v>9</v>
      </c>
      <c r="AN29" s="26">
        <v>18</v>
      </c>
      <c r="AO29" s="26">
        <v>9</v>
      </c>
      <c r="AP29" s="26">
        <v>9</v>
      </c>
      <c r="AQ29" s="11">
        <f t="shared" si="1"/>
        <v>288</v>
      </c>
      <c r="AR29" s="48">
        <f t="shared" si="3"/>
        <v>7.7837837837837842</v>
      </c>
    </row>
    <row r="30" spans="1:44" ht="15" x14ac:dyDescent="0.2">
      <c r="A30" s="134"/>
      <c r="B30" s="126"/>
      <c r="C30" s="128"/>
      <c r="D30" s="41" t="s">
        <v>109</v>
      </c>
      <c r="E30" s="31">
        <v>0</v>
      </c>
      <c r="F30" s="30">
        <v>0</v>
      </c>
      <c r="G30" s="35">
        <v>9</v>
      </c>
      <c r="H30" s="30">
        <v>18</v>
      </c>
      <c r="I30" s="37">
        <v>0</v>
      </c>
      <c r="J30" s="37">
        <v>9</v>
      </c>
      <c r="K30" s="37">
        <v>9</v>
      </c>
      <c r="L30" s="37">
        <v>9</v>
      </c>
      <c r="M30" s="35">
        <v>9</v>
      </c>
      <c r="N30" s="35">
        <v>9</v>
      </c>
      <c r="O30" s="37">
        <v>0</v>
      </c>
      <c r="P30" s="37">
        <v>18</v>
      </c>
      <c r="Q30" s="37">
        <v>18</v>
      </c>
      <c r="R30" s="39" t="s">
        <v>110</v>
      </c>
      <c r="S30" s="39">
        <v>9</v>
      </c>
      <c r="T30" s="30">
        <v>9</v>
      </c>
      <c r="U30" s="30">
        <v>0</v>
      </c>
      <c r="V30" s="30">
        <v>9</v>
      </c>
      <c r="W30" s="30">
        <v>9</v>
      </c>
      <c r="X30" s="30">
        <v>9</v>
      </c>
      <c r="Y30" s="30">
        <v>9</v>
      </c>
      <c r="Z30" s="30">
        <v>9</v>
      </c>
      <c r="AA30" s="30">
        <v>9</v>
      </c>
      <c r="AB30" s="30">
        <v>9</v>
      </c>
      <c r="AC30" s="30">
        <v>9</v>
      </c>
      <c r="AD30" s="30">
        <v>9</v>
      </c>
      <c r="AE30" s="30">
        <v>9</v>
      </c>
      <c r="AF30" s="30">
        <v>18</v>
      </c>
      <c r="AG30" s="30">
        <v>0</v>
      </c>
      <c r="AH30" s="30">
        <v>9</v>
      </c>
      <c r="AI30" s="30">
        <v>18</v>
      </c>
      <c r="AJ30" s="30">
        <v>0</v>
      </c>
      <c r="AK30" s="30">
        <v>9</v>
      </c>
      <c r="AL30" s="30">
        <v>0</v>
      </c>
      <c r="AM30" s="30">
        <v>9</v>
      </c>
      <c r="AN30" s="30">
        <v>18</v>
      </c>
      <c r="AO30" s="30">
        <v>9</v>
      </c>
      <c r="AP30" s="30">
        <v>18</v>
      </c>
      <c r="AQ30" s="33">
        <f t="shared" si="1"/>
        <v>324</v>
      </c>
      <c r="AR30" s="49">
        <f t="shared" si="3"/>
        <v>8.7567567567567561</v>
      </c>
    </row>
    <row r="31" spans="1:44" ht="15" x14ac:dyDescent="0.2">
      <c r="A31" s="131">
        <v>15</v>
      </c>
      <c r="B31" s="123" t="s">
        <v>77</v>
      </c>
      <c r="C31" s="121" t="s">
        <v>37</v>
      </c>
      <c r="D31" s="40" t="s">
        <v>107</v>
      </c>
      <c r="E31" s="28">
        <v>9</v>
      </c>
      <c r="F31" s="26">
        <v>0</v>
      </c>
      <c r="G31" s="34">
        <v>0</v>
      </c>
      <c r="H31" s="26">
        <v>9</v>
      </c>
      <c r="I31" s="36">
        <v>9</v>
      </c>
      <c r="J31" s="36">
        <v>9</v>
      </c>
      <c r="K31" s="36">
        <v>9</v>
      </c>
      <c r="L31" s="36">
        <v>9</v>
      </c>
      <c r="M31" s="34">
        <v>0</v>
      </c>
      <c r="N31" s="34">
        <v>9</v>
      </c>
      <c r="O31" s="36">
        <v>0</v>
      </c>
      <c r="P31" s="36">
        <v>18</v>
      </c>
      <c r="Q31" s="26">
        <v>0</v>
      </c>
      <c r="R31" s="26">
        <v>9</v>
      </c>
      <c r="S31" s="38" t="s">
        <v>110</v>
      </c>
      <c r="T31" s="26">
        <v>0</v>
      </c>
      <c r="U31" s="26">
        <v>0</v>
      </c>
      <c r="V31" s="26">
        <v>9</v>
      </c>
      <c r="W31" s="26">
        <v>0</v>
      </c>
      <c r="X31" s="26">
        <v>9</v>
      </c>
      <c r="Y31" s="26">
        <v>9</v>
      </c>
      <c r="Z31" s="26">
        <v>9</v>
      </c>
      <c r="AA31" s="26">
        <v>9</v>
      </c>
      <c r="AB31" s="26">
        <v>9</v>
      </c>
      <c r="AC31" s="26">
        <v>9</v>
      </c>
      <c r="AD31" s="26">
        <v>9</v>
      </c>
      <c r="AE31" s="26">
        <v>9</v>
      </c>
      <c r="AF31" s="26">
        <v>9</v>
      </c>
      <c r="AG31" s="26">
        <v>0</v>
      </c>
      <c r="AH31" s="26">
        <v>9</v>
      </c>
      <c r="AI31" s="26">
        <v>9</v>
      </c>
      <c r="AJ31" s="26">
        <v>9</v>
      </c>
      <c r="AK31" s="26">
        <v>18</v>
      </c>
      <c r="AL31" s="26">
        <v>0</v>
      </c>
      <c r="AM31" s="26">
        <v>0</v>
      </c>
      <c r="AN31" s="26">
        <v>0</v>
      </c>
      <c r="AO31" s="26">
        <v>9</v>
      </c>
      <c r="AP31" s="26">
        <v>0</v>
      </c>
      <c r="AQ31" s="11">
        <f t="shared" si="1"/>
        <v>234</v>
      </c>
      <c r="AR31" s="48">
        <f t="shared" ref="AR31:AR32" si="4">SUM(AQ31)/37</f>
        <v>6.3243243243243246</v>
      </c>
    </row>
    <row r="32" spans="1:44" ht="15" customHeight="1" x14ac:dyDescent="0.2">
      <c r="A32" s="132"/>
      <c r="B32" s="124"/>
      <c r="C32" s="122"/>
      <c r="D32" s="41" t="s">
        <v>109</v>
      </c>
      <c r="E32" s="31">
        <v>18</v>
      </c>
      <c r="F32" s="30">
        <v>0</v>
      </c>
      <c r="G32" s="35">
        <v>9</v>
      </c>
      <c r="H32" s="30">
        <v>18</v>
      </c>
      <c r="I32" s="37">
        <v>18</v>
      </c>
      <c r="J32" s="37">
        <v>9</v>
      </c>
      <c r="K32" s="37">
        <v>0</v>
      </c>
      <c r="L32" s="37">
        <v>0</v>
      </c>
      <c r="M32" s="35">
        <v>0</v>
      </c>
      <c r="N32" s="35">
        <v>9</v>
      </c>
      <c r="O32" s="37">
        <v>0</v>
      </c>
      <c r="P32" s="37">
        <v>18</v>
      </c>
      <c r="Q32" s="30">
        <v>9</v>
      </c>
      <c r="R32" s="30">
        <v>0</v>
      </c>
      <c r="S32" s="39" t="s">
        <v>110</v>
      </c>
      <c r="T32" s="30">
        <v>9</v>
      </c>
      <c r="U32" s="30">
        <v>0</v>
      </c>
      <c r="V32" s="30">
        <v>0</v>
      </c>
      <c r="W32" s="30">
        <v>0</v>
      </c>
      <c r="X32" s="30">
        <v>9</v>
      </c>
      <c r="Y32" s="30">
        <v>18</v>
      </c>
      <c r="Z32" s="30">
        <v>18</v>
      </c>
      <c r="AA32" s="30">
        <v>9</v>
      </c>
      <c r="AB32" s="30">
        <v>0</v>
      </c>
      <c r="AC32" s="30">
        <v>0</v>
      </c>
      <c r="AD32" s="30">
        <v>9</v>
      </c>
      <c r="AE32" s="30">
        <v>18</v>
      </c>
      <c r="AF32" s="30">
        <v>18</v>
      </c>
      <c r="AG32" s="30">
        <v>9</v>
      </c>
      <c r="AH32" s="30">
        <v>9</v>
      </c>
      <c r="AI32" s="30">
        <v>18</v>
      </c>
      <c r="AJ32" s="30">
        <v>18</v>
      </c>
      <c r="AK32" s="30">
        <v>9</v>
      </c>
      <c r="AL32" s="30">
        <v>9</v>
      </c>
      <c r="AM32" s="30">
        <v>9</v>
      </c>
      <c r="AN32" s="30">
        <v>18</v>
      </c>
      <c r="AO32" s="30">
        <v>9</v>
      </c>
      <c r="AP32" s="30">
        <v>0</v>
      </c>
      <c r="AQ32" s="33">
        <f t="shared" si="1"/>
        <v>324</v>
      </c>
      <c r="AR32" s="49">
        <f t="shared" si="4"/>
        <v>8.7567567567567561</v>
      </c>
    </row>
    <row r="33" spans="1:44" ht="15" x14ac:dyDescent="0.2">
      <c r="A33" s="133">
        <v>16</v>
      </c>
      <c r="B33" s="138" t="s">
        <v>86</v>
      </c>
      <c r="C33" s="143" t="s">
        <v>39</v>
      </c>
      <c r="D33" s="40" t="s">
        <v>107</v>
      </c>
      <c r="E33" s="28">
        <v>0</v>
      </c>
      <c r="F33" s="26">
        <v>0</v>
      </c>
      <c r="G33" s="34">
        <v>0</v>
      </c>
      <c r="H33" s="26">
        <v>0</v>
      </c>
      <c r="I33" s="36">
        <v>0</v>
      </c>
      <c r="J33" s="36">
        <v>0</v>
      </c>
      <c r="K33" s="36">
        <v>0</v>
      </c>
      <c r="L33" s="36">
        <v>0</v>
      </c>
      <c r="M33" s="34">
        <v>0</v>
      </c>
      <c r="N33" s="34">
        <v>0</v>
      </c>
      <c r="O33" s="36">
        <v>0</v>
      </c>
      <c r="P33" s="36">
        <v>0</v>
      </c>
      <c r="Q33" s="26">
        <v>0</v>
      </c>
      <c r="R33" s="26">
        <v>0</v>
      </c>
      <c r="S33" s="26">
        <v>0</v>
      </c>
      <c r="T33" s="38" t="s">
        <v>110</v>
      </c>
      <c r="U33" s="26">
        <v>0</v>
      </c>
      <c r="V33" s="26">
        <v>0</v>
      </c>
      <c r="W33" s="26">
        <v>0</v>
      </c>
      <c r="X33" s="26">
        <v>0</v>
      </c>
      <c r="Y33" s="26">
        <v>0</v>
      </c>
      <c r="Z33" s="26">
        <v>0</v>
      </c>
      <c r="AA33" s="26">
        <v>0</v>
      </c>
      <c r="AB33" s="26">
        <v>0</v>
      </c>
      <c r="AC33" s="26">
        <v>0</v>
      </c>
      <c r="AD33" s="26">
        <v>0</v>
      </c>
      <c r="AE33" s="26">
        <v>0</v>
      </c>
      <c r="AF33" s="26">
        <v>0</v>
      </c>
      <c r="AG33" s="26">
        <v>0</v>
      </c>
      <c r="AH33" s="26">
        <v>0</v>
      </c>
      <c r="AI33" s="26">
        <v>0</v>
      </c>
      <c r="AJ33" s="26">
        <v>0</v>
      </c>
      <c r="AK33" s="26">
        <v>0</v>
      </c>
      <c r="AL33" s="26">
        <v>0</v>
      </c>
      <c r="AM33" s="26">
        <v>0</v>
      </c>
      <c r="AN33" s="26">
        <v>9</v>
      </c>
      <c r="AO33" s="26">
        <v>0</v>
      </c>
      <c r="AP33" s="26">
        <v>0</v>
      </c>
      <c r="AQ33" s="11">
        <f t="shared" si="1"/>
        <v>9</v>
      </c>
      <c r="AR33" s="48">
        <f t="shared" ref="AR33:AR34" si="5">SUM(AQ33)/37</f>
        <v>0.24324324324324326</v>
      </c>
    </row>
    <row r="34" spans="1:44" ht="15" x14ac:dyDescent="0.2">
      <c r="A34" s="134"/>
      <c r="B34" s="126"/>
      <c r="C34" s="144"/>
      <c r="D34" s="41" t="s">
        <v>109</v>
      </c>
      <c r="E34" s="31">
        <v>9</v>
      </c>
      <c r="F34" s="30">
        <v>0</v>
      </c>
      <c r="G34" s="35">
        <v>9</v>
      </c>
      <c r="H34" s="30">
        <v>18</v>
      </c>
      <c r="I34" s="37">
        <v>9</v>
      </c>
      <c r="J34" s="37">
        <v>18</v>
      </c>
      <c r="K34" s="37">
        <v>0</v>
      </c>
      <c r="L34" s="37">
        <v>9</v>
      </c>
      <c r="M34" s="35">
        <v>9</v>
      </c>
      <c r="N34" s="35">
        <v>18</v>
      </c>
      <c r="O34" s="37">
        <v>9</v>
      </c>
      <c r="P34" s="37">
        <v>18</v>
      </c>
      <c r="Q34" s="30">
        <v>9</v>
      </c>
      <c r="R34" s="30">
        <v>18</v>
      </c>
      <c r="S34" s="30">
        <v>9</v>
      </c>
      <c r="T34" s="39" t="s">
        <v>110</v>
      </c>
      <c r="U34" s="30">
        <v>0</v>
      </c>
      <c r="V34" s="30">
        <v>9</v>
      </c>
      <c r="W34" s="30">
        <v>9</v>
      </c>
      <c r="X34" s="30">
        <v>9</v>
      </c>
      <c r="Y34" s="30">
        <v>9</v>
      </c>
      <c r="Z34" s="30">
        <v>9</v>
      </c>
      <c r="AA34" s="30">
        <v>18</v>
      </c>
      <c r="AB34" s="30">
        <v>9</v>
      </c>
      <c r="AC34" s="30">
        <v>9</v>
      </c>
      <c r="AD34" s="30">
        <v>0</v>
      </c>
      <c r="AE34" s="30">
        <v>9</v>
      </c>
      <c r="AF34" s="30">
        <v>9</v>
      </c>
      <c r="AG34" s="30">
        <v>9</v>
      </c>
      <c r="AH34" s="30">
        <v>18</v>
      </c>
      <c r="AI34" s="30">
        <v>18</v>
      </c>
      <c r="AJ34" s="30">
        <v>18</v>
      </c>
      <c r="AK34" s="30">
        <v>18</v>
      </c>
      <c r="AL34" s="30">
        <v>9</v>
      </c>
      <c r="AM34" s="30">
        <v>18</v>
      </c>
      <c r="AN34" s="30">
        <v>9</v>
      </c>
      <c r="AO34" s="30">
        <v>18</v>
      </c>
      <c r="AP34" s="30">
        <v>9</v>
      </c>
      <c r="AQ34" s="33">
        <f t="shared" si="1"/>
        <v>405</v>
      </c>
      <c r="AR34" s="49">
        <f t="shared" si="5"/>
        <v>10.945945945945946</v>
      </c>
    </row>
    <row r="35" spans="1:44" ht="15" x14ac:dyDescent="0.2">
      <c r="A35" s="131">
        <v>17</v>
      </c>
      <c r="B35" s="135" t="s">
        <v>6</v>
      </c>
      <c r="C35" s="121" t="s">
        <v>40</v>
      </c>
      <c r="D35" s="40" t="s">
        <v>107</v>
      </c>
      <c r="E35" s="28">
        <v>9</v>
      </c>
      <c r="F35" s="26">
        <v>18</v>
      </c>
      <c r="G35" s="34">
        <v>9</v>
      </c>
      <c r="H35" s="26">
        <v>9</v>
      </c>
      <c r="I35" s="36">
        <v>9</v>
      </c>
      <c r="J35" s="36">
        <v>0</v>
      </c>
      <c r="K35" s="36">
        <v>0</v>
      </c>
      <c r="L35" s="36">
        <v>9</v>
      </c>
      <c r="M35" s="34">
        <v>0</v>
      </c>
      <c r="N35" s="34">
        <v>0</v>
      </c>
      <c r="O35" s="36">
        <v>0</v>
      </c>
      <c r="P35" s="36">
        <v>0</v>
      </c>
      <c r="Q35" s="26">
        <v>9</v>
      </c>
      <c r="R35" s="26">
        <v>9</v>
      </c>
      <c r="S35" s="26">
        <v>0</v>
      </c>
      <c r="T35" s="26">
        <v>9</v>
      </c>
      <c r="U35" s="38" t="s">
        <v>110</v>
      </c>
      <c r="V35" s="26">
        <v>0</v>
      </c>
      <c r="W35" s="26">
        <v>9</v>
      </c>
      <c r="X35" s="26">
        <v>9</v>
      </c>
      <c r="Y35" s="26">
        <v>0</v>
      </c>
      <c r="Z35" s="26">
        <v>9</v>
      </c>
      <c r="AA35" s="26">
        <v>0</v>
      </c>
      <c r="AB35" s="26">
        <v>0</v>
      </c>
      <c r="AC35" s="26">
        <v>9</v>
      </c>
      <c r="AD35" s="26">
        <v>0</v>
      </c>
      <c r="AE35" s="26">
        <v>9</v>
      </c>
      <c r="AF35" s="26">
        <v>9</v>
      </c>
      <c r="AG35" s="26">
        <v>0</v>
      </c>
      <c r="AH35" s="26">
        <v>9</v>
      </c>
      <c r="AI35" s="26">
        <v>0</v>
      </c>
      <c r="AJ35" s="26">
        <v>0</v>
      </c>
      <c r="AK35" s="26">
        <v>9</v>
      </c>
      <c r="AL35" s="26">
        <v>9</v>
      </c>
      <c r="AM35" s="26">
        <v>0</v>
      </c>
      <c r="AN35" s="26">
        <v>18</v>
      </c>
      <c r="AO35" s="26">
        <v>9</v>
      </c>
      <c r="AP35" s="26">
        <v>9</v>
      </c>
      <c r="AQ35" s="11">
        <f t="shared" si="1"/>
        <v>207</v>
      </c>
      <c r="AR35" s="48">
        <f t="shared" ref="AR35:AR36" si="6">SUM(AQ35)/37</f>
        <v>5.5945945945945947</v>
      </c>
    </row>
    <row r="36" spans="1:44" ht="15" x14ac:dyDescent="0.2">
      <c r="A36" s="132"/>
      <c r="B36" s="124"/>
      <c r="C36" s="122"/>
      <c r="D36" s="41" t="s">
        <v>109</v>
      </c>
      <c r="E36" s="31">
        <v>9</v>
      </c>
      <c r="F36" s="30">
        <v>18</v>
      </c>
      <c r="G36" s="35">
        <v>18</v>
      </c>
      <c r="H36" s="30">
        <v>9</v>
      </c>
      <c r="I36" s="37">
        <v>9</v>
      </c>
      <c r="J36" s="37">
        <v>9</v>
      </c>
      <c r="K36" s="37">
        <v>18</v>
      </c>
      <c r="L36" s="37">
        <v>0</v>
      </c>
      <c r="M36" s="35">
        <v>9</v>
      </c>
      <c r="N36" s="35">
        <v>0</v>
      </c>
      <c r="O36" s="37">
        <v>9</v>
      </c>
      <c r="P36" s="37">
        <v>9</v>
      </c>
      <c r="Q36" s="30">
        <v>9</v>
      </c>
      <c r="R36" s="30">
        <v>9</v>
      </c>
      <c r="S36" s="30">
        <v>0</v>
      </c>
      <c r="T36" s="30">
        <v>0</v>
      </c>
      <c r="U36" s="39" t="s">
        <v>110</v>
      </c>
      <c r="V36" s="30">
        <v>9</v>
      </c>
      <c r="W36" s="30">
        <v>18</v>
      </c>
      <c r="X36" s="30">
        <v>9</v>
      </c>
      <c r="Y36" s="30">
        <v>9</v>
      </c>
      <c r="Z36" s="30">
        <v>9</v>
      </c>
      <c r="AA36" s="30">
        <v>0</v>
      </c>
      <c r="AB36" s="30">
        <v>9</v>
      </c>
      <c r="AC36" s="30">
        <v>0</v>
      </c>
      <c r="AD36" s="30">
        <v>9</v>
      </c>
      <c r="AE36" s="30">
        <v>0</v>
      </c>
      <c r="AF36" s="30">
        <v>9</v>
      </c>
      <c r="AG36" s="30">
        <v>9</v>
      </c>
      <c r="AH36" s="30">
        <v>18</v>
      </c>
      <c r="AI36" s="30">
        <v>9</v>
      </c>
      <c r="AJ36" s="30">
        <v>18</v>
      </c>
      <c r="AK36" s="30">
        <v>18</v>
      </c>
      <c r="AL36" s="30">
        <v>9</v>
      </c>
      <c r="AM36" s="30">
        <v>9</v>
      </c>
      <c r="AN36" s="30">
        <v>18</v>
      </c>
      <c r="AO36" s="30">
        <v>18</v>
      </c>
      <c r="AP36" s="30">
        <v>9</v>
      </c>
      <c r="AQ36" s="33">
        <f t="shared" si="1"/>
        <v>351</v>
      </c>
      <c r="AR36" s="49">
        <f t="shared" si="6"/>
        <v>9.486486486486486</v>
      </c>
    </row>
    <row r="37" spans="1:44" ht="15" x14ac:dyDescent="0.2">
      <c r="A37" s="133">
        <v>18</v>
      </c>
      <c r="B37" s="125" t="s">
        <v>105</v>
      </c>
      <c r="C37" s="127" t="s">
        <v>40</v>
      </c>
      <c r="D37" s="40" t="s">
        <v>107</v>
      </c>
      <c r="E37" s="28">
        <v>9</v>
      </c>
      <c r="F37" s="26">
        <v>0</v>
      </c>
      <c r="G37" s="34">
        <v>9</v>
      </c>
      <c r="H37" s="26">
        <v>18</v>
      </c>
      <c r="I37" s="36">
        <v>18</v>
      </c>
      <c r="J37" s="36">
        <v>18</v>
      </c>
      <c r="K37" s="36">
        <v>9</v>
      </c>
      <c r="L37" s="36">
        <v>9</v>
      </c>
      <c r="M37" s="34">
        <v>9</v>
      </c>
      <c r="N37" s="34">
        <v>9</v>
      </c>
      <c r="O37" s="36">
        <v>9</v>
      </c>
      <c r="P37" s="36">
        <v>18</v>
      </c>
      <c r="Q37" s="26">
        <v>9</v>
      </c>
      <c r="R37" s="26">
        <v>9</v>
      </c>
      <c r="S37" s="26">
        <v>9</v>
      </c>
      <c r="T37" s="26">
        <v>9</v>
      </c>
      <c r="U37" s="26">
        <v>0</v>
      </c>
      <c r="V37" s="38" t="s">
        <v>110</v>
      </c>
      <c r="W37" s="26">
        <v>9</v>
      </c>
      <c r="X37" s="26">
        <v>18</v>
      </c>
      <c r="Y37" s="26">
        <v>0</v>
      </c>
      <c r="Z37" s="26">
        <v>9</v>
      </c>
      <c r="AA37" s="26">
        <v>18</v>
      </c>
      <c r="AB37" s="26">
        <v>18</v>
      </c>
      <c r="AC37" s="26">
        <v>9</v>
      </c>
      <c r="AD37" s="26">
        <v>9</v>
      </c>
      <c r="AE37" s="26">
        <v>9</v>
      </c>
      <c r="AF37" s="26">
        <v>9</v>
      </c>
      <c r="AG37" s="26">
        <v>9</v>
      </c>
      <c r="AH37" s="26">
        <v>9</v>
      </c>
      <c r="AI37" s="26">
        <v>9</v>
      </c>
      <c r="AJ37" s="26">
        <v>0</v>
      </c>
      <c r="AK37" s="26">
        <v>18</v>
      </c>
      <c r="AL37" s="26">
        <v>9</v>
      </c>
      <c r="AM37" s="26">
        <v>18</v>
      </c>
      <c r="AN37" s="26">
        <v>9</v>
      </c>
      <c r="AO37" s="26">
        <v>9</v>
      </c>
      <c r="AP37" s="26">
        <v>9</v>
      </c>
      <c r="AQ37" s="11">
        <f t="shared" si="1"/>
        <v>378</v>
      </c>
      <c r="AR37" s="48">
        <f t="shared" ref="AR37:AR38" si="7">SUM(AQ37)/37</f>
        <v>10.216216216216216</v>
      </c>
    </row>
    <row r="38" spans="1:44" ht="15" customHeight="1" x14ac:dyDescent="0.2">
      <c r="A38" s="134"/>
      <c r="B38" s="126"/>
      <c r="C38" s="128"/>
      <c r="D38" s="41" t="s">
        <v>109</v>
      </c>
      <c r="E38" s="31">
        <v>9</v>
      </c>
      <c r="F38" s="30">
        <v>0</v>
      </c>
      <c r="G38" s="35">
        <v>9</v>
      </c>
      <c r="H38" s="30">
        <v>18</v>
      </c>
      <c r="I38" s="37">
        <v>9</v>
      </c>
      <c r="J38" s="37">
        <v>18</v>
      </c>
      <c r="K38" s="37">
        <v>9</v>
      </c>
      <c r="L38" s="37">
        <v>9</v>
      </c>
      <c r="M38" s="35">
        <v>9</v>
      </c>
      <c r="N38" s="35">
        <v>18</v>
      </c>
      <c r="O38" s="37">
        <v>18</v>
      </c>
      <c r="P38" s="37">
        <v>18</v>
      </c>
      <c r="Q38" s="30">
        <v>18</v>
      </c>
      <c r="R38" s="30">
        <v>9</v>
      </c>
      <c r="S38" s="30">
        <v>9</v>
      </c>
      <c r="T38" s="30">
        <v>9</v>
      </c>
      <c r="U38" s="30">
        <v>0</v>
      </c>
      <c r="V38" s="39" t="s">
        <v>110</v>
      </c>
      <c r="W38" s="30">
        <v>9</v>
      </c>
      <c r="X38" s="30">
        <v>18</v>
      </c>
      <c r="Y38" s="30">
        <v>9</v>
      </c>
      <c r="Z38" s="30">
        <v>9</v>
      </c>
      <c r="AA38" s="30">
        <v>18</v>
      </c>
      <c r="AB38" s="30">
        <v>18</v>
      </c>
      <c r="AC38" s="30">
        <v>9</v>
      </c>
      <c r="AD38" s="30">
        <v>0</v>
      </c>
      <c r="AE38" s="30">
        <v>18</v>
      </c>
      <c r="AF38" s="30">
        <v>18</v>
      </c>
      <c r="AG38" s="30">
        <v>9</v>
      </c>
      <c r="AH38" s="30">
        <v>9</v>
      </c>
      <c r="AI38" s="30">
        <v>9</v>
      </c>
      <c r="AJ38" s="30">
        <v>18</v>
      </c>
      <c r="AK38" s="30">
        <v>9</v>
      </c>
      <c r="AL38" s="30">
        <v>9</v>
      </c>
      <c r="AM38" s="30">
        <v>18</v>
      </c>
      <c r="AN38" s="30">
        <v>9</v>
      </c>
      <c r="AO38" s="30">
        <v>9</v>
      </c>
      <c r="AP38" s="30">
        <v>9</v>
      </c>
      <c r="AQ38" s="33">
        <f t="shared" si="1"/>
        <v>423</v>
      </c>
      <c r="AR38" s="49">
        <f t="shared" si="7"/>
        <v>11.432432432432432</v>
      </c>
    </row>
    <row r="39" spans="1:44" ht="18.75" x14ac:dyDescent="0.3">
      <c r="A39" s="162"/>
      <c r="B39" s="163"/>
      <c r="C39" s="164"/>
      <c r="D39" s="42"/>
      <c r="E39" s="43"/>
      <c r="F39" s="44"/>
      <c r="G39" s="45"/>
      <c r="H39" s="44"/>
      <c r="I39" s="46"/>
      <c r="J39" s="46"/>
      <c r="K39" s="46"/>
      <c r="L39" s="46"/>
      <c r="M39" s="45"/>
      <c r="N39" s="45"/>
      <c r="O39" s="47"/>
      <c r="P39" s="47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11"/>
      <c r="AR39" s="50"/>
    </row>
    <row r="40" spans="1:44" ht="15" x14ac:dyDescent="0.2">
      <c r="A40" s="131">
        <v>19</v>
      </c>
      <c r="B40" s="145" t="s">
        <v>98</v>
      </c>
      <c r="C40" s="121" t="s">
        <v>42</v>
      </c>
      <c r="D40" s="40" t="s">
        <v>107</v>
      </c>
      <c r="E40" s="28">
        <v>9</v>
      </c>
      <c r="F40" s="26">
        <v>9</v>
      </c>
      <c r="G40" s="34">
        <v>0</v>
      </c>
      <c r="H40" s="26">
        <v>0</v>
      </c>
      <c r="I40" s="36">
        <v>9</v>
      </c>
      <c r="J40" s="36">
        <v>18</v>
      </c>
      <c r="K40" s="36">
        <v>9</v>
      </c>
      <c r="L40" s="36">
        <v>9</v>
      </c>
      <c r="M40" s="36">
        <v>9</v>
      </c>
      <c r="N40" s="36">
        <v>0</v>
      </c>
      <c r="O40" s="36">
        <v>0</v>
      </c>
      <c r="P40" s="36">
        <v>9</v>
      </c>
      <c r="Q40" s="26">
        <v>0</v>
      </c>
      <c r="R40" s="26">
        <v>9</v>
      </c>
      <c r="S40" s="26">
        <v>0</v>
      </c>
      <c r="T40" s="26">
        <v>0</v>
      </c>
      <c r="U40" s="26">
        <v>9</v>
      </c>
      <c r="V40" s="26">
        <v>0</v>
      </c>
      <c r="W40" s="38" t="s">
        <v>110</v>
      </c>
      <c r="X40" s="26">
        <v>0</v>
      </c>
      <c r="Y40" s="26">
        <v>0</v>
      </c>
      <c r="Z40" s="26">
        <v>9</v>
      </c>
      <c r="AA40" s="26">
        <v>9</v>
      </c>
      <c r="AB40" s="26">
        <v>0</v>
      </c>
      <c r="AC40" s="26">
        <v>0</v>
      </c>
      <c r="AD40" s="26">
        <v>0</v>
      </c>
      <c r="AE40" s="26">
        <v>9</v>
      </c>
      <c r="AF40" s="26">
        <v>9</v>
      </c>
      <c r="AG40" s="26">
        <v>0</v>
      </c>
      <c r="AH40" s="26">
        <v>9</v>
      </c>
      <c r="AI40" s="26">
        <v>9</v>
      </c>
      <c r="AJ40" s="26">
        <v>0</v>
      </c>
      <c r="AK40" s="26">
        <v>9</v>
      </c>
      <c r="AL40" s="26">
        <v>0</v>
      </c>
      <c r="AM40" s="26">
        <v>0</v>
      </c>
      <c r="AN40" s="26">
        <v>18</v>
      </c>
      <c r="AO40" s="26">
        <v>9</v>
      </c>
      <c r="AP40" s="26">
        <v>9</v>
      </c>
      <c r="AQ40" s="11">
        <f t="shared" si="1"/>
        <v>198</v>
      </c>
      <c r="AR40" s="48">
        <f t="shared" ref="AR40:AR41" si="8">SUM(AQ40)/37</f>
        <v>5.3513513513513518</v>
      </c>
    </row>
    <row r="41" spans="1:44" ht="15" customHeight="1" x14ac:dyDescent="0.2">
      <c r="A41" s="132"/>
      <c r="B41" s="146"/>
      <c r="C41" s="122"/>
      <c r="D41" s="41" t="s">
        <v>109</v>
      </c>
      <c r="E41" s="31">
        <v>0</v>
      </c>
      <c r="F41" s="30">
        <v>9</v>
      </c>
      <c r="G41" s="35">
        <v>9</v>
      </c>
      <c r="H41" s="30">
        <v>0</v>
      </c>
      <c r="I41" s="37">
        <v>0</v>
      </c>
      <c r="J41" s="37">
        <v>9</v>
      </c>
      <c r="K41" s="37">
        <v>9</v>
      </c>
      <c r="L41" s="37">
        <v>9</v>
      </c>
      <c r="M41" s="37">
        <v>18</v>
      </c>
      <c r="N41" s="37">
        <v>9</v>
      </c>
      <c r="O41" s="37">
        <v>9</v>
      </c>
      <c r="P41" s="37">
        <v>9</v>
      </c>
      <c r="Q41" s="30">
        <v>9</v>
      </c>
      <c r="R41" s="30">
        <v>9</v>
      </c>
      <c r="S41" s="30">
        <v>0</v>
      </c>
      <c r="T41" s="30">
        <v>9</v>
      </c>
      <c r="U41" s="30">
        <v>9</v>
      </c>
      <c r="V41" s="30">
        <v>9</v>
      </c>
      <c r="W41" s="39" t="s">
        <v>110</v>
      </c>
      <c r="X41" s="30">
        <v>9</v>
      </c>
      <c r="Y41" s="30">
        <v>9</v>
      </c>
      <c r="Z41" s="30">
        <v>0</v>
      </c>
      <c r="AA41" s="30">
        <v>9</v>
      </c>
      <c r="AB41" s="30">
        <v>9</v>
      </c>
      <c r="AC41" s="30">
        <v>0</v>
      </c>
      <c r="AD41" s="30">
        <v>0</v>
      </c>
      <c r="AE41" s="30">
        <v>9</v>
      </c>
      <c r="AF41" s="30">
        <v>0</v>
      </c>
      <c r="AG41" s="30">
        <v>0</v>
      </c>
      <c r="AH41" s="30">
        <v>9</v>
      </c>
      <c r="AI41" s="30">
        <v>9</v>
      </c>
      <c r="AJ41" s="30">
        <v>0</v>
      </c>
      <c r="AK41" s="30">
        <v>9</v>
      </c>
      <c r="AL41" s="30">
        <v>9</v>
      </c>
      <c r="AM41" s="30">
        <v>9</v>
      </c>
      <c r="AN41" s="30">
        <v>18</v>
      </c>
      <c r="AO41" s="30">
        <v>9</v>
      </c>
      <c r="AP41" s="30">
        <v>9</v>
      </c>
      <c r="AQ41" s="33">
        <f t="shared" si="1"/>
        <v>261</v>
      </c>
      <c r="AR41" s="53">
        <f t="shared" si="8"/>
        <v>7.0540540540540544</v>
      </c>
    </row>
    <row r="42" spans="1:44" ht="15" x14ac:dyDescent="0.2">
      <c r="A42" s="133">
        <v>20</v>
      </c>
      <c r="B42" s="147" t="s">
        <v>83</v>
      </c>
      <c r="C42" s="127" t="s">
        <v>44</v>
      </c>
      <c r="D42" s="40" t="s">
        <v>107</v>
      </c>
      <c r="E42" s="28">
        <v>9</v>
      </c>
      <c r="F42" s="26">
        <v>0</v>
      </c>
      <c r="G42" s="34">
        <v>9</v>
      </c>
      <c r="H42" s="26">
        <v>18</v>
      </c>
      <c r="I42" s="36">
        <v>9</v>
      </c>
      <c r="J42" s="36">
        <v>18</v>
      </c>
      <c r="K42" s="36">
        <v>9</v>
      </c>
      <c r="L42" s="36">
        <v>9</v>
      </c>
      <c r="M42" s="36">
        <v>9</v>
      </c>
      <c r="N42" s="36">
        <v>9</v>
      </c>
      <c r="O42" s="36">
        <v>9</v>
      </c>
      <c r="P42" s="36">
        <v>18</v>
      </c>
      <c r="Q42" s="26">
        <v>9</v>
      </c>
      <c r="R42" s="26">
        <v>9</v>
      </c>
      <c r="S42" s="26">
        <v>9</v>
      </c>
      <c r="T42" s="26">
        <v>0</v>
      </c>
      <c r="U42" s="26">
        <v>0</v>
      </c>
      <c r="V42" s="26">
        <v>9</v>
      </c>
      <c r="W42" s="36">
        <v>9</v>
      </c>
      <c r="X42" s="38" t="s">
        <v>110</v>
      </c>
      <c r="Y42" s="26">
        <v>0</v>
      </c>
      <c r="Z42" s="26">
        <v>9</v>
      </c>
      <c r="AA42" s="26">
        <v>9</v>
      </c>
      <c r="AB42" s="26">
        <v>0</v>
      </c>
      <c r="AC42" s="26">
        <v>9</v>
      </c>
      <c r="AD42" s="26">
        <v>9</v>
      </c>
      <c r="AE42" s="26">
        <v>9</v>
      </c>
      <c r="AF42" s="26">
        <v>9</v>
      </c>
      <c r="AG42" s="26">
        <v>9</v>
      </c>
      <c r="AH42" s="26">
        <v>9</v>
      </c>
      <c r="AI42" s="26">
        <v>9</v>
      </c>
      <c r="AJ42" s="26">
        <v>9</v>
      </c>
      <c r="AK42" s="26">
        <v>9</v>
      </c>
      <c r="AL42" s="26">
        <v>9</v>
      </c>
      <c r="AM42" s="26">
        <v>18</v>
      </c>
      <c r="AN42" s="26">
        <v>18</v>
      </c>
      <c r="AO42" s="26">
        <v>9</v>
      </c>
      <c r="AP42" s="26">
        <v>9</v>
      </c>
      <c r="AQ42" s="11">
        <f t="shared" si="1"/>
        <v>333</v>
      </c>
      <c r="AR42" s="48">
        <f t="shared" ref="AR42:AR43" si="9">SUM(AQ42)/37</f>
        <v>9</v>
      </c>
    </row>
    <row r="43" spans="1:44" ht="15" customHeight="1" x14ac:dyDescent="0.2">
      <c r="A43" s="134"/>
      <c r="B43" s="148"/>
      <c r="C43" s="128"/>
      <c r="D43" s="41" t="s">
        <v>109</v>
      </c>
      <c r="E43" s="31">
        <v>9</v>
      </c>
      <c r="F43" s="30">
        <v>0</v>
      </c>
      <c r="G43" s="35">
        <v>9</v>
      </c>
      <c r="H43" s="30">
        <v>18</v>
      </c>
      <c r="I43" s="37">
        <v>18</v>
      </c>
      <c r="J43" s="37">
        <v>9</v>
      </c>
      <c r="K43" s="37">
        <v>18</v>
      </c>
      <c r="L43" s="37">
        <v>9</v>
      </c>
      <c r="M43" s="37">
        <v>9</v>
      </c>
      <c r="N43" s="37">
        <v>18</v>
      </c>
      <c r="O43" s="37">
        <v>18</v>
      </c>
      <c r="P43" s="37">
        <v>18</v>
      </c>
      <c r="Q43" s="30">
        <v>9</v>
      </c>
      <c r="R43" s="30">
        <v>18</v>
      </c>
      <c r="S43" s="30">
        <v>0</v>
      </c>
      <c r="T43" s="30">
        <v>9</v>
      </c>
      <c r="U43" s="30">
        <v>0</v>
      </c>
      <c r="V43" s="30">
        <v>18</v>
      </c>
      <c r="W43" s="37">
        <v>18</v>
      </c>
      <c r="X43" s="39" t="s">
        <v>110</v>
      </c>
      <c r="Y43" s="30">
        <v>9</v>
      </c>
      <c r="Z43" s="30">
        <v>18</v>
      </c>
      <c r="AA43" s="30">
        <v>18</v>
      </c>
      <c r="AB43" s="30">
        <v>18</v>
      </c>
      <c r="AC43" s="30">
        <v>9</v>
      </c>
      <c r="AD43" s="30">
        <v>0</v>
      </c>
      <c r="AE43" s="30">
        <v>9</v>
      </c>
      <c r="AF43" s="30">
        <v>9</v>
      </c>
      <c r="AG43" s="30">
        <v>9</v>
      </c>
      <c r="AH43" s="30">
        <v>9</v>
      </c>
      <c r="AI43" s="30">
        <v>9</v>
      </c>
      <c r="AJ43" s="30">
        <v>9</v>
      </c>
      <c r="AK43" s="30">
        <v>9</v>
      </c>
      <c r="AL43" s="30">
        <v>18</v>
      </c>
      <c r="AM43" s="30">
        <v>9</v>
      </c>
      <c r="AN43" s="30">
        <v>9</v>
      </c>
      <c r="AO43" s="30">
        <v>18</v>
      </c>
      <c r="AP43" s="30">
        <v>18</v>
      </c>
      <c r="AQ43" s="33">
        <f t="shared" si="1"/>
        <v>432</v>
      </c>
      <c r="AR43" s="53">
        <f t="shared" si="9"/>
        <v>11.675675675675675</v>
      </c>
    </row>
    <row r="44" spans="1:44" ht="15" customHeight="1" x14ac:dyDescent="0.2">
      <c r="A44" s="131">
        <v>21</v>
      </c>
      <c r="B44" s="145" t="s">
        <v>95</v>
      </c>
      <c r="C44" s="121" t="s">
        <v>46</v>
      </c>
      <c r="D44" s="40" t="s">
        <v>107</v>
      </c>
      <c r="E44" s="28">
        <v>0</v>
      </c>
      <c r="F44" s="26">
        <v>0</v>
      </c>
      <c r="G44" s="34">
        <v>0</v>
      </c>
      <c r="H44" s="26">
        <v>0</v>
      </c>
      <c r="I44" s="36">
        <v>9</v>
      </c>
      <c r="J44" s="36">
        <v>0</v>
      </c>
      <c r="K44" s="36">
        <v>9</v>
      </c>
      <c r="L44" s="36">
        <v>0</v>
      </c>
      <c r="M44" s="36">
        <v>9</v>
      </c>
      <c r="N44" s="36">
        <v>9</v>
      </c>
      <c r="O44" s="36">
        <v>0</v>
      </c>
      <c r="P44" s="36">
        <v>18</v>
      </c>
      <c r="Q44" s="26">
        <v>9</v>
      </c>
      <c r="R44" s="26">
        <v>9</v>
      </c>
      <c r="S44" s="26">
        <v>0</v>
      </c>
      <c r="T44" s="26">
        <v>9</v>
      </c>
      <c r="U44" s="26">
        <v>0</v>
      </c>
      <c r="V44" s="26">
        <v>0</v>
      </c>
      <c r="W44" s="36">
        <v>0</v>
      </c>
      <c r="X44" s="36">
        <v>9</v>
      </c>
      <c r="Y44" s="38" t="s">
        <v>110</v>
      </c>
      <c r="Z44" s="26">
        <v>9</v>
      </c>
      <c r="AA44" s="26">
        <v>9</v>
      </c>
      <c r="AB44" s="26">
        <v>0</v>
      </c>
      <c r="AC44" s="26">
        <v>0</v>
      </c>
      <c r="AD44" s="26">
        <v>18</v>
      </c>
      <c r="AE44" s="26">
        <v>9</v>
      </c>
      <c r="AF44" s="26">
        <v>9</v>
      </c>
      <c r="AG44" s="26">
        <v>9</v>
      </c>
      <c r="AH44" s="26">
        <v>9</v>
      </c>
      <c r="AI44" s="26">
        <v>9</v>
      </c>
      <c r="AJ44" s="26">
        <v>0</v>
      </c>
      <c r="AK44" s="26">
        <v>9</v>
      </c>
      <c r="AL44" s="26">
        <v>9</v>
      </c>
      <c r="AM44" s="26">
        <v>0</v>
      </c>
      <c r="AN44" s="26">
        <v>0</v>
      </c>
      <c r="AO44" s="26">
        <v>9</v>
      </c>
      <c r="AP44" s="26">
        <v>18</v>
      </c>
      <c r="AQ44" s="11">
        <f t="shared" si="1"/>
        <v>216</v>
      </c>
      <c r="AR44" s="48">
        <f t="shared" ref="AR44:AR45" si="10">SUM(AQ44)/37</f>
        <v>5.8378378378378377</v>
      </c>
    </row>
    <row r="45" spans="1:44" ht="15" customHeight="1" x14ac:dyDescent="0.2">
      <c r="A45" s="132"/>
      <c r="B45" s="146"/>
      <c r="C45" s="122"/>
      <c r="D45" s="41" t="s">
        <v>109</v>
      </c>
      <c r="E45" s="31">
        <v>0</v>
      </c>
      <c r="F45" s="30">
        <v>0</v>
      </c>
      <c r="G45" s="35">
        <v>0</v>
      </c>
      <c r="H45" s="30">
        <v>0</v>
      </c>
      <c r="I45" s="37">
        <v>9</v>
      </c>
      <c r="J45" s="37">
        <v>0</v>
      </c>
      <c r="K45" s="37">
        <v>9</v>
      </c>
      <c r="L45" s="37">
        <v>9</v>
      </c>
      <c r="M45" s="37">
        <v>0</v>
      </c>
      <c r="N45" s="37">
        <v>9</v>
      </c>
      <c r="O45" s="37">
        <v>0</v>
      </c>
      <c r="P45" s="37">
        <v>9</v>
      </c>
      <c r="Q45" s="30">
        <v>18</v>
      </c>
      <c r="R45" s="30">
        <v>0</v>
      </c>
      <c r="S45" s="30">
        <v>0</v>
      </c>
      <c r="T45" s="30">
        <v>18</v>
      </c>
      <c r="U45" s="30">
        <v>0</v>
      </c>
      <c r="V45" s="30">
        <v>0</v>
      </c>
      <c r="W45" s="37">
        <v>0</v>
      </c>
      <c r="X45" s="37">
        <v>0</v>
      </c>
      <c r="Y45" s="39" t="s">
        <v>110</v>
      </c>
      <c r="Z45" s="30">
        <v>9</v>
      </c>
      <c r="AA45" s="30">
        <v>0</v>
      </c>
      <c r="AB45" s="30">
        <v>9</v>
      </c>
      <c r="AC45" s="30">
        <v>0</v>
      </c>
      <c r="AD45" s="30">
        <v>9</v>
      </c>
      <c r="AE45" s="30">
        <v>18</v>
      </c>
      <c r="AF45" s="30">
        <v>9</v>
      </c>
      <c r="AG45" s="30">
        <v>9</v>
      </c>
      <c r="AH45" s="30">
        <v>9</v>
      </c>
      <c r="AI45" s="30">
        <v>9</v>
      </c>
      <c r="AJ45" s="30">
        <v>0</v>
      </c>
      <c r="AK45" s="30">
        <v>0</v>
      </c>
      <c r="AL45" s="30">
        <v>0</v>
      </c>
      <c r="AM45" s="30">
        <v>9</v>
      </c>
      <c r="AN45" s="30">
        <v>0</v>
      </c>
      <c r="AO45" s="30">
        <v>9</v>
      </c>
      <c r="AP45" s="30">
        <v>9</v>
      </c>
      <c r="AQ45" s="33">
        <f t="shared" si="1"/>
        <v>189</v>
      </c>
      <c r="AR45" s="53">
        <f t="shared" si="10"/>
        <v>5.1081081081081079</v>
      </c>
    </row>
    <row r="46" spans="1:44" ht="15" customHeight="1" x14ac:dyDescent="0.2">
      <c r="A46" s="133">
        <v>22</v>
      </c>
      <c r="B46" s="147" t="s">
        <v>77</v>
      </c>
      <c r="C46" s="127" t="s">
        <v>48</v>
      </c>
      <c r="D46" s="40" t="s">
        <v>107</v>
      </c>
      <c r="E46" s="28">
        <v>18</v>
      </c>
      <c r="F46" s="26">
        <v>0</v>
      </c>
      <c r="G46" s="34">
        <v>9</v>
      </c>
      <c r="H46" s="26">
        <v>0</v>
      </c>
      <c r="I46" s="36">
        <v>18</v>
      </c>
      <c r="J46" s="36">
        <v>9</v>
      </c>
      <c r="K46" s="36">
        <v>9</v>
      </c>
      <c r="L46" s="36">
        <v>9</v>
      </c>
      <c r="M46" s="36">
        <v>18</v>
      </c>
      <c r="N46" s="36">
        <v>9</v>
      </c>
      <c r="O46" s="36">
        <v>18</v>
      </c>
      <c r="P46" s="36">
        <v>9</v>
      </c>
      <c r="Q46" s="26">
        <v>9</v>
      </c>
      <c r="R46" s="26">
        <v>18</v>
      </c>
      <c r="S46" s="26">
        <v>18</v>
      </c>
      <c r="T46" s="26">
        <v>0</v>
      </c>
      <c r="U46" s="26">
        <v>9</v>
      </c>
      <c r="V46" s="26">
        <v>9</v>
      </c>
      <c r="W46" s="36">
        <v>9</v>
      </c>
      <c r="X46" s="36">
        <v>9</v>
      </c>
      <c r="Y46" s="36">
        <v>0</v>
      </c>
      <c r="Z46" s="38" t="s">
        <v>110</v>
      </c>
      <c r="AA46" s="26">
        <v>18</v>
      </c>
      <c r="AB46" s="26">
        <v>9</v>
      </c>
      <c r="AC46" s="26">
        <v>0</v>
      </c>
      <c r="AD46" s="26">
        <v>9</v>
      </c>
      <c r="AE46" s="26">
        <v>18</v>
      </c>
      <c r="AF46" s="26">
        <v>18</v>
      </c>
      <c r="AG46" s="26">
        <v>9</v>
      </c>
      <c r="AH46" s="26">
        <v>9</v>
      </c>
      <c r="AI46" s="26">
        <v>18</v>
      </c>
      <c r="AJ46" s="26">
        <v>9</v>
      </c>
      <c r="AK46" s="26">
        <v>18</v>
      </c>
      <c r="AL46" s="26">
        <v>18</v>
      </c>
      <c r="AM46" s="26">
        <v>18</v>
      </c>
      <c r="AN46" s="26">
        <v>18</v>
      </c>
      <c r="AO46" s="26">
        <v>18</v>
      </c>
      <c r="AP46" s="26">
        <v>18</v>
      </c>
      <c r="AQ46" s="11">
        <f t="shared" si="1"/>
        <v>432</v>
      </c>
      <c r="AR46" s="48">
        <f t="shared" ref="AR46:AR47" si="11">SUM(AQ46)/37</f>
        <v>11.675675675675675</v>
      </c>
    </row>
    <row r="47" spans="1:44" ht="15" customHeight="1" x14ac:dyDescent="0.2">
      <c r="A47" s="134"/>
      <c r="B47" s="148"/>
      <c r="C47" s="128"/>
      <c r="D47" s="41" t="s">
        <v>109</v>
      </c>
      <c r="E47" s="31">
        <v>9</v>
      </c>
      <c r="F47" s="30">
        <v>9</v>
      </c>
      <c r="G47" s="35">
        <v>9</v>
      </c>
      <c r="H47" s="30">
        <v>0</v>
      </c>
      <c r="I47" s="37">
        <v>9</v>
      </c>
      <c r="J47" s="37">
        <v>9</v>
      </c>
      <c r="K47" s="37">
        <v>9</v>
      </c>
      <c r="L47" s="37">
        <v>9</v>
      </c>
      <c r="M47" s="37">
        <v>0</v>
      </c>
      <c r="N47" s="37">
        <v>9</v>
      </c>
      <c r="O47" s="37">
        <v>0</v>
      </c>
      <c r="P47" s="37">
        <v>18</v>
      </c>
      <c r="Q47" s="30">
        <v>9</v>
      </c>
      <c r="R47" s="30">
        <v>9</v>
      </c>
      <c r="S47" s="30">
        <v>18</v>
      </c>
      <c r="T47" s="30">
        <v>0</v>
      </c>
      <c r="U47" s="30">
        <v>0</v>
      </c>
      <c r="V47" s="30">
        <v>18</v>
      </c>
      <c r="W47" s="37">
        <v>0</v>
      </c>
      <c r="X47" s="37">
        <v>9</v>
      </c>
      <c r="Y47" s="37">
        <v>9</v>
      </c>
      <c r="Z47" s="39" t="s">
        <v>110</v>
      </c>
      <c r="AA47" s="30">
        <v>9</v>
      </c>
      <c r="AB47" s="30">
        <v>9</v>
      </c>
      <c r="AC47" s="30">
        <v>9</v>
      </c>
      <c r="AD47" s="30">
        <v>0</v>
      </c>
      <c r="AE47" s="30">
        <v>9</v>
      </c>
      <c r="AF47" s="30">
        <v>18</v>
      </c>
      <c r="AG47" s="30">
        <v>0</v>
      </c>
      <c r="AH47" s="30">
        <v>9</v>
      </c>
      <c r="AI47" s="30">
        <v>9</v>
      </c>
      <c r="AJ47" s="30">
        <v>9</v>
      </c>
      <c r="AK47" s="30">
        <v>9</v>
      </c>
      <c r="AL47" s="30">
        <v>0</v>
      </c>
      <c r="AM47" s="30">
        <v>9</v>
      </c>
      <c r="AN47" s="30">
        <v>0</v>
      </c>
      <c r="AO47" s="30">
        <v>9</v>
      </c>
      <c r="AP47" s="30">
        <v>18</v>
      </c>
      <c r="AQ47" s="33">
        <f t="shared" si="1"/>
        <v>288</v>
      </c>
      <c r="AR47" s="53">
        <f t="shared" si="11"/>
        <v>7.7837837837837842</v>
      </c>
    </row>
    <row r="48" spans="1:44" ht="15" x14ac:dyDescent="0.2">
      <c r="A48" s="131">
        <v>23</v>
      </c>
      <c r="B48" s="145" t="s">
        <v>97</v>
      </c>
      <c r="C48" s="121" t="s">
        <v>48</v>
      </c>
      <c r="D48" s="40" t="s">
        <v>107</v>
      </c>
      <c r="E48" s="28">
        <v>9</v>
      </c>
      <c r="F48" s="26">
        <v>0</v>
      </c>
      <c r="G48" s="34">
        <v>9</v>
      </c>
      <c r="H48" s="26">
        <v>9</v>
      </c>
      <c r="I48" s="36">
        <v>9</v>
      </c>
      <c r="J48" s="36">
        <v>18</v>
      </c>
      <c r="K48" s="36">
        <v>9</v>
      </c>
      <c r="L48" s="36">
        <v>9</v>
      </c>
      <c r="M48" s="36">
        <v>9</v>
      </c>
      <c r="N48" s="36">
        <v>9</v>
      </c>
      <c r="O48" s="36">
        <v>9</v>
      </c>
      <c r="P48" s="36">
        <v>18</v>
      </c>
      <c r="Q48" s="26">
        <v>9</v>
      </c>
      <c r="R48" s="26">
        <v>9</v>
      </c>
      <c r="S48" s="26">
        <v>9</v>
      </c>
      <c r="T48" s="26">
        <v>9</v>
      </c>
      <c r="U48" s="26">
        <v>9</v>
      </c>
      <c r="V48" s="26">
        <v>9</v>
      </c>
      <c r="W48" s="36">
        <v>0</v>
      </c>
      <c r="X48" s="36">
        <v>18</v>
      </c>
      <c r="Y48" s="36">
        <v>0</v>
      </c>
      <c r="Z48" s="26">
        <v>9</v>
      </c>
      <c r="AA48" s="38" t="s">
        <v>110</v>
      </c>
      <c r="AB48" s="26">
        <v>9</v>
      </c>
      <c r="AC48" s="26">
        <v>18</v>
      </c>
      <c r="AD48" s="26">
        <v>9</v>
      </c>
      <c r="AE48" s="26">
        <v>9</v>
      </c>
      <c r="AF48" s="26">
        <v>9</v>
      </c>
      <c r="AG48" s="26">
        <v>9</v>
      </c>
      <c r="AH48" s="26">
        <v>9</v>
      </c>
      <c r="AI48" s="26">
        <v>9</v>
      </c>
      <c r="AJ48" s="26">
        <v>9</v>
      </c>
      <c r="AK48" s="26">
        <v>9</v>
      </c>
      <c r="AL48" s="26">
        <v>9</v>
      </c>
      <c r="AM48" s="26">
        <v>9</v>
      </c>
      <c r="AN48" s="26">
        <v>9</v>
      </c>
      <c r="AO48" s="26">
        <v>9</v>
      </c>
      <c r="AP48" s="26">
        <v>18</v>
      </c>
      <c r="AQ48" s="11">
        <f t="shared" si="1"/>
        <v>351</v>
      </c>
      <c r="AR48" s="48">
        <f t="shared" ref="AR48:AR49" si="12">SUM(AQ48)/37</f>
        <v>9.486486486486486</v>
      </c>
    </row>
    <row r="49" spans="1:44" ht="15" x14ac:dyDescent="0.2">
      <c r="A49" s="132"/>
      <c r="B49" s="146"/>
      <c r="C49" s="122"/>
      <c r="D49" s="41" t="s">
        <v>109</v>
      </c>
      <c r="E49" s="31">
        <v>9</v>
      </c>
      <c r="F49" s="30">
        <v>9</v>
      </c>
      <c r="G49" s="35">
        <v>9</v>
      </c>
      <c r="H49" s="30">
        <v>9</v>
      </c>
      <c r="I49" s="37">
        <v>0</v>
      </c>
      <c r="J49" s="37">
        <v>9</v>
      </c>
      <c r="K49" s="37">
        <v>0</v>
      </c>
      <c r="L49" s="37">
        <v>9</v>
      </c>
      <c r="M49" s="37">
        <v>0</v>
      </c>
      <c r="N49" s="37">
        <v>18</v>
      </c>
      <c r="O49" s="37">
        <v>18</v>
      </c>
      <c r="P49" s="37">
        <v>18</v>
      </c>
      <c r="Q49" s="30">
        <v>18</v>
      </c>
      <c r="R49" s="30">
        <v>9</v>
      </c>
      <c r="S49" s="30">
        <v>0</v>
      </c>
      <c r="T49" s="30">
        <v>9</v>
      </c>
      <c r="U49" s="37">
        <v>0</v>
      </c>
      <c r="V49" s="30">
        <v>9</v>
      </c>
      <c r="W49" s="37">
        <v>0</v>
      </c>
      <c r="X49" s="37">
        <v>18</v>
      </c>
      <c r="Y49" s="37">
        <v>9</v>
      </c>
      <c r="Z49" s="30">
        <v>9</v>
      </c>
      <c r="AA49" s="39" t="s">
        <v>110</v>
      </c>
      <c r="AB49" s="30">
        <v>9</v>
      </c>
      <c r="AC49" s="30">
        <v>9</v>
      </c>
      <c r="AD49" s="30">
        <v>9</v>
      </c>
      <c r="AE49" s="30">
        <v>9</v>
      </c>
      <c r="AF49" s="30">
        <v>18</v>
      </c>
      <c r="AG49" s="30">
        <v>9</v>
      </c>
      <c r="AH49" s="30">
        <v>9</v>
      </c>
      <c r="AI49" s="30">
        <v>9</v>
      </c>
      <c r="AJ49" s="30">
        <v>9</v>
      </c>
      <c r="AK49" s="30">
        <v>9</v>
      </c>
      <c r="AL49" s="30">
        <v>9</v>
      </c>
      <c r="AM49" s="30">
        <v>0</v>
      </c>
      <c r="AN49" s="30">
        <v>9</v>
      </c>
      <c r="AO49" s="30">
        <v>9</v>
      </c>
      <c r="AP49" s="30">
        <v>18</v>
      </c>
      <c r="AQ49" s="33">
        <f t="shared" si="1"/>
        <v>333</v>
      </c>
      <c r="AR49" s="53">
        <f t="shared" si="12"/>
        <v>9</v>
      </c>
    </row>
    <row r="50" spans="1:44" ht="15" customHeight="1" x14ac:dyDescent="0.2">
      <c r="A50" s="133">
        <v>24</v>
      </c>
      <c r="B50" s="147" t="s">
        <v>108</v>
      </c>
      <c r="C50" s="127" t="s">
        <v>51</v>
      </c>
      <c r="D50" s="40" t="s">
        <v>107</v>
      </c>
      <c r="E50" s="28">
        <v>18</v>
      </c>
      <c r="F50" s="26">
        <v>0</v>
      </c>
      <c r="G50" s="34">
        <v>9</v>
      </c>
      <c r="H50" s="26">
        <v>0</v>
      </c>
      <c r="I50" s="36">
        <v>18</v>
      </c>
      <c r="J50" s="36">
        <v>18</v>
      </c>
      <c r="K50" s="36">
        <v>9</v>
      </c>
      <c r="L50" s="36">
        <v>9</v>
      </c>
      <c r="M50" s="36">
        <v>9</v>
      </c>
      <c r="N50" s="36">
        <v>18</v>
      </c>
      <c r="O50" s="36">
        <v>9</v>
      </c>
      <c r="P50" s="36">
        <v>18</v>
      </c>
      <c r="Q50" s="26">
        <v>18</v>
      </c>
      <c r="R50" s="26">
        <v>18</v>
      </c>
      <c r="S50" s="26">
        <v>9</v>
      </c>
      <c r="T50" s="26">
        <v>9</v>
      </c>
      <c r="U50" s="26">
        <v>18</v>
      </c>
      <c r="V50" s="26">
        <v>9</v>
      </c>
      <c r="W50" s="36">
        <v>0</v>
      </c>
      <c r="X50" s="36">
        <v>18</v>
      </c>
      <c r="Y50" s="36">
        <v>0</v>
      </c>
      <c r="Z50" s="26">
        <v>18</v>
      </c>
      <c r="AA50" s="36">
        <v>18</v>
      </c>
      <c r="AB50" s="38" t="s">
        <v>110</v>
      </c>
      <c r="AC50" s="26">
        <v>18</v>
      </c>
      <c r="AD50" s="26">
        <v>0</v>
      </c>
      <c r="AE50" s="26">
        <v>18</v>
      </c>
      <c r="AF50" s="26">
        <v>9</v>
      </c>
      <c r="AG50" s="26">
        <v>18</v>
      </c>
      <c r="AH50" s="26">
        <v>0</v>
      </c>
      <c r="AI50" s="26">
        <v>9</v>
      </c>
      <c r="AJ50" s="26">
        <v>0</v>
      </c>
      <c r="AK50" s="26">
        <v>18</v>
      </c>
      <c r="AL50" s="26">
        <v>18</v>
      </c>
      <c r="AM50" s="26">
        <v>0</v>
      </c>
      <c r="AN50" s="26">
        <v>9</v>
      </c>
      <c r="AO50" s="26">
        <v>9</v>
      </c>
      <c r="AP50" s="26">
        <v>9</v>
      </c>
      <c r="AQ50" s="11">
        <f t="shared" si="1"/>
        <v>405</v>
      </c>
      <c r="AR50" s="48">
        <f t="shared" ref="AR50:AR51" si="13">SUM(AQ50)/37</f>
        <v>10.945945945945946</v>
      </c>
    </row>
    <row r="51" spans="1:44" ht="15" customHeight="1" x14ac:dyDescent="0.2">
      <c r="A51" s="134"/>
      <c r="B51" s="152"/>
      <c r="C51" s="151"/>
      <c r="D51" s="41" t="s">
        <v>109</v>
      </c>
      <c r="E51" s="31">
        <v>9</v>
      </c>
      <c r="F51" s="30">
        <v>9</v>
      </c>
      <c r="G51" s="35">
        <v>9</v>
      </c>
      <c r="H51" s="30">
        <v>9</v>
      </c>
      <c r="I51" s="37">
        <v>9</v>
      </c>
      <c r="J51" s="37">
        <v>18</v>
      </c>
      <c r="K51" s="37">
        <v>9</v>
      </c>
      <c r="L51" s="37">
        <v>9</v>
      </c>
      <c r="M51" s="37">
        <v>9</v>
      </c>
      <c r="N51" s="37">
        <v>9</v>
      </c>
      <c r="O51" s="37">
        <v>18</v>
      </c>
      <c r="P51" s="37">
        <v>18</v>
      </c>
      <c r="Q51" s="37">
        <v>0</v>
      </c>
      <c r="R51" s="30">
        <v>18</v>
      </c>
      <c r="S51" s="30">
        <v>9</v>
      </c>
      <c r="T51" s="30">
        <v>9</v>
      </c>
      <c r="U51" s="30">
        <v>9</v>
      </c>
      <c r="V51" s="30">
        <v>9</v>
      </c>
      <c r="W51" s="37">
        <v>0</v>
      </c>
      <c r="X51" s="37">
        <v>9</v>
      </c>
      <c r="Y51" s="37">
        <v>9</v>
      </c>
      <c r="Z51" s="30">
        <v>18</v>
      </c>
      <c r="AA51" s="37">
        <v>9</v>
      </c>
      <c r="AB51" s="39" t="s">
        <v>110</v>
      </c>
      <c r="AC51" s="30">
        <v>9</v>
      </c>
      <c r="AD51" s="30">
        <v>9</v>
      </c>
      <c r="AE51" s="30">
        <v>9</v>
      </c>
      <c r="AF51" s="30">
        <v>9</v>
      </c>
      <c r="AG51" s="30">
        <v>9</v>
      </c>
      <c r="AH51" s="30">
        <v>9</v>
      </c>
      <c r="AI51" s="30">
        <v>18</v>
      </c>
      <c r="AJ51" s="30">
        <v>9</v>
      </c>
      <c r="AK51" s="30">
        <v>9</v>
      </c>
      <c r="AL51" s="30">
        <v>9</v>
      </c>
      <c r="AM51" s="30">
        <v>9</v>
      </c>
      <c r="AN51" s="30">
        <v>9</v>
      </c>
      <c r="AO51" s="30">
        <v>9</v>
      </c>
      <c r="AP51" s="30">
        <v>9</v>
      </c>
      <c r="AQ51" s="33">
        <f t="shared" si="1"/>
        <v>369</v>
      </c>
      <c r="AR51" s="53">
        <f t="shared" si="13"/>
        <v>9.9729729729729737</v>
      </c>
    </row>
    <row r="52" spans="1:44" ht="15" x14ac:dyDescent="0.2">
      <c r="A52" s="153">
        <v>25</v>
      </c>
      <c r="B52" s="145" t="s">
        <v>104</v>
      </c>
      <c r="C52" s="121" t="s">
        <v>52</v>
      </c>
      <c r="D52" s="40" t="s">
        <v>107</v>
      </c>
      <c r="E52" s="28">
        <v>0</v>
      </c>
      <c r="F52" s="26">
        <v>0</v>
      </c>
      <c r="G52" s="34">
        <v>0</v>
      </c>
      <c r="H52" s="26">
        <v>0</v>
      </c>
      <c r="I52" s="36">
        <v>0</v>
      </c>
      <c r="J52" s="36">
        <v>0</v>
      </c>
      <c r="K52" s="36">
        <v>0</v>
      </c>
      <c r="L52" s="36">
        <v>0</v>
      </c>
      <c r="M52" s="36">
        <v>0</v>
      </c>
      <c r="N52" s="36">
        <v>0</v>
      </c>
      <c r="O52" s="36">
        <v>0</v>
      </c>
      <c r="P52" s="36">
        <v>0</v>
      </c>
      <c r="Q52" s="26">
        <v>9</v>
      </c>
      <c r="R52" s="26">
        <v>0</v>
      </c>
      <c r="S52" s="26">
        <v>0</v>
      </c>
      <c r="T52" s="26">
        <v>0</v>
      </c>
      <c r="U52" s="36">
        <v>0</v>
      </c>
      <c r="V52" s="36">
        <v>0</v>
      </c>
      <c r="W52" s="36">
        <v>0</v>
      </c>
      <c r="X52" s="36">
        <v>0</v>
      </c>
      <c r="Y52" s="36">
        <v>0</v>
      </c>
      <c r="Z52" s="36">
        <v>0</v>
      </c>
      <c r="AA52" s="36">
        <v>0</v>
      </c>
      <c r="AB52" s="36">
        <v>0</v>
      </c>
      <c r="AC52" s="38" t="s">
        <v>110</v>
      </c>
      <c r="AD52" s="26">
        <v>0</v>
      </c>
      <c r="AE52" s="26">
        <v>0</v>
      </c>
      <c r="AF52" s="26">
        <v>0</v>
      </c>
      <c r="AG52" s="26">
        <v>0</v>
      </c>
      <c r="AH52" s="26">
        <v>0</v>
      </c>
      <c r="AI52" s="26">
        <v>0</v>
      </c>
      <c r="AJ52" s="26">
        <v>18</v>
      </c>
      <c r="AK52" s="26">
        <v>0</v>
      </c>
      <c r="AL52" s="26">
        <v>0</v>
      </c>
      <c r="AM52" s="26">
        <v>0</v>
      </c>
      <c r="AN52" s="26">
        <v>0</v>
      </c>
      <c r="AO52" s="26">
        <v>0</v>
      </c>
      <c r="AP52" s="26">
        <v>0</v>
      </c>
      <c r="AQ52" s="11">
        <f t="shared" si="1"/>
        <v>27</v>
      </c>
      <c r="AR52" s="48">
        <f t="shared" ref="AR52:AR53" si="14">SUM(AQ52)/37</f>
        <v>0.72972972972972971</v>
      </c>
    </row>
    <row r="53" spans="1:44" ht="15" x14ac:dyDescent="0.2">
      <c r="A53" s="154"/>
      <c r="B53" s="146"/>
      <c r="C53" s="122"/>
      <c r="D53" s="41" t="s">
        <v>109</v>
      </c>
      <c r="E53" s="31">
        <v>0</v>
      </c>
      <c r="F53" s="30">
        <v>0</v>
      </c>
      <c r="G53" s="35">
        <v>9</v>
      </c>
      <c r="H53" s="30">
        <v>9</v>
      </c>
      <c r="I53" s="37">
        <v>0</v>
      </c>
      <c r="J53" s="37">
        <v>0</v>
      </c>
      <c r="K53" s="37">
        <v>0</v>
      </c>
      <c r="L53" s="37">
        <v>0</v>
      </c>
      <c r="M53" s="37">
        <v>0</v>
      </c>
      <c r="N53" s="37">
        <v>9</v>
      </c>
      <c r="O53" s="37">
        <v>0</v>
      </c>
      <c r="P53" s="37">
        <v>0</v>
      </c>
      <c r="Q53" s="37">
        <v>9</v>
      </c>
      <c r="R53" s="37">
        <v>0</v>
      </c>
      <c r="S53" s="30">
        <v>0</v>
      </c>
      <c r="T53" s="30">
        <v>9</v>
      </c>
      <c r="U53" s="37">
        <v>0</v>
      </c>
      <c r="V53" s="37">
        <v>0</v>
      </c>
      <c r="W53" s="37">
        <v>0</v>
      </c>
      <c r="X53" s="37">
        <v>0</v>
      </c>
      <c r="Y53" s="37">
        <v>9</v>
      </c>
      <c r="Z53" s="37">
        <v>0</v>
      </c>
      <c r="AA53" s="37">
        <v>0</v>
      </c>
      <c r="AB53" s="37">
        <v>0</v>
      </c>
      <c r="AC53" s="39" t="s">
        <v>110</v>
      </c>
      <c r="AD53" s="37">
        <v>0</v>
      </c>
      <c r="AE53" s="37">
        <v>0</v>
      </c>
      <c r="AF53" s="30">
        <v>9</v>
      </c>
      <c r="AG53" s="37">
        <v>0</v>
      </c>
      <c r="AH53" s="30">
        <v>9</v>
      </c>
      <c r="AI53" s="30">
        <v>9</v>
      </c>
      <c r="AJ53" s="30">
        <v>18</v>
      </c>
      <c r="AK53" s="30">
        <v>18</v>
      </c>
      <c r="AL53" s="30">
        <v>0</v>
      </c>
      <c r="AM53" s="30">
        <v>0</v>
      </c>
      <c r="AN53" s="30">
        <v>0</v>
      </c>
      <c r="AO53" s="30">
        <v>9</v>
      </c>
      <c r="AP53" s="30">
        <v>0</v>
      </c>
      <c r="AQ53" s="33">
        <f t="shared" si="1"/>
        <v>126</v>
      </c>
      <c r="AR53" s="53">
        <f t="shared" si="14"/>
        <v>3.4054054054054053</v>
      </c>
    </row>
    <row r="54" spans="1:44" ht="15" x14ac:dyDescent="0.2">
      <c r="A54" s="149">
        <v>26</v>
      </c>
      <c r="B54" s="147" t="s">
        <v>95</v>
      </c>
      <c r="C54" s="127" t="s">
        <v>53</v>
      </c>
      <c r="D54" s="40" t="s">
        <v>107</v>
      </c>
      <c r="E54" s="28">
        <v>0</v>
      </c>
      <c r="F54" s="26">
        <v>9</v>
      </c>
      <c r="G54" s="34">
        <v>0</v>
      </c>
      <c r="H54" s="26">
        <v>0</v>
      </c>
      <c r="I54" s="36">
        <v>9</v>
      </c>
      <c r="J54" s="36">
        <v>0</v>
      </c>
      <c r="K54" s="36">
        <v>9</v>
      </c>
      <c r="L54" s="36">
        <v>0</v>
      </c>
      <c r="M54" s="36">
        <v>9</v>
      </c>
      <c r="N54" s="36">
        <v>0</v>
      </c>
      <c r="O54" s="36">
        <v>0</v>
      </c>
      <c r="P54" s="36">
        <v>9</v>
      </c>
      <c r="Q54" s="36">
        <v>9</v>
      </c>
      <c r="R54" s="36">
        <v>9</v>
      </c>
      <c r="S54" s="26">
        <v>0</v>
      </c>
      <c r="T54" s="26">
        <v>0</v>
      </c>
      <c r="U54" s="36">
        <v>0</v>
      </c>
      <c r="V54" s="36">
        <v>0</v>
      </c>
      <c r="W54" s="36">
        <v>0</v>
      </c>
      <c r="X54" s="36">
        <v>9</v>
      </c>
      <c r="Y54" s="36">
        <v>18</v>
      </c>
      <c r="Z54" s="36">
        <v>0</v>
      </c>
      <c r="AA54" s="36">
        <v>0</v>
      </c>
      <c r="AB54" s="36">
        <v>0</v>
      </c>
      <c r="AC54" s="26">
        <v>0</v>
      </c>
      <c r="AD54" s="38" t="s">
        <v>110</v>
      </c>
      <c r="AE54" s="26">
        <v>9</v>
      </c>
      <c r="AF54" s="26">
        <v>0</v>
      </c>
      <c r="AG54" s="26">
        <v>0</v>
      </c>
      <c r="AH54" s="26">
        <v>0</v>
      </c>
      <c r="AI54" s="26">
        <v>0</v>
      </c>
      <c r="AJ54" s="26">
        <v>0</v>
      </c>
      <c r="AK54" s="26">
        <v>9</v>
      </c>
      <c r="AL54" s="26">
        <v>0</v>
      </c>
      <c r="AM54" s="26">
        <v>18</v>
      </c>
      <c r="AN54" s="26">
        <v>9</v>
      </c>
      <c r="AO54" s="26">
        <v>0</v>
      </c>
      <c r="AP54" s="26">
        <v>0</v>
      </c>
      <c r="AQ54" s="11">
        <f t="shared" si="1"/>
        <v>135</v>
      </c>
      <c r="AR54" s="48">
        <f t="shared" ref="AR54:AR55" si="15">SUM(AQ54)/37</f>
        <v>3.6486486486486487</v>
      </c>
    </row>
    <row r="55" spans="1:44" ht="15" x14ac:dyDescent="0.2">
      <c r="A55" s="150"/>
      <c r="B55" s="148"/>
      <c r="C55" s="128"/>
      <c r="D55" s="41" t="s">
        <v>109</v>
      </c>
      <c r="E55" s="31">
        <v>9</v>
      </c>
      <c r="F55" s="30">
        <v>18</v>
      </c>
      <c r="G55" s="35">
        <v>9</v>
      </c>
      <c r="H55" s="37">
        <v>0</v>
      </c>
      <c r="I55" s="37">
        <v>9</v>
      </c>
      <c r="J55" s="37">
        <v>9</v>
      </c>
      <c r="K55" s="37">
        <v>18</v>
      </c>
      <c r="L55" s="37">
        <v>9</v>
      </c>
      <c r="M55" s="37">
        <v>9</v>
      </c>
      <c r="N55" s="37">
        <v>18</v>
      </c>
      <c r="O55" s="37">
        <v>9</v>
      </c>
      <c r="P55" s="37">
        <v>9</v>
      </c>
      <c r="Q55" s="37">
        <v>0</v>
      </c>
      <c r="R55" s="37">
        <v>9</v>
      </c>
      <c r="S55" s="30">
        <v>9</v>
      </c>
      <c r="T55" s="30">
        <v>18</v>
      </c>
      <c r="U55" s="37">
        <v>0</v>
      </c>
      <c r="V55" s="37">
        <v>18</v>
      </c>
      <c r="W55" s="37">
        <v>18</v>
      </c>
      <c r="X55" s="37">
        <v>9</v>
      </c>
      <c r="Y55" s="37">
        <v>18</v>
      </c>
      <c r="Z55" s="37">
        <v>9</v>
      </c>
      <c r="AA55" s="37">
        <v>0</v>
      </c>
      <c r="AB55" s="37">
        <v>9</v>
      </c>
      <c r="AC55" s="30">
        <v>9</v>
      </c>
      <c r="AD55" s="39" t="s">
        <v>110</v>
      </c>
      <c r="AE55" s="30">
        <v>9</v>
      </c>
      <c r="AF55" s="30">
        <v>9</v>
      </c>
      <c r="AG55" s="30">
        <v>0</v>
      </c>
      <c r="AH55" s="30">
        <v>9</v>
      </c>
      <c r="AI55" s="30">
        <v>9</v>
      </c>
      <c r="AJ55" s="30">
        <v>9</v>
      </c>
      <c r="AK55" s="30">
        <v>9</v>
      </c>
      <c r="AL55" s="30">
        <v>9</v>
      </c>
      <c r="AM55" s="30">
        <v>18</v>
      </c>
      <c r="AN55" s="30">
        <v>0</v>
      </c>
      <c r="AO55" s="30">
        <v>18</v>
      </c>
      <c r="AP55" s="30">
        <v>0</v>
      </c>
      <c r="AQ55" s="33">
        <f t="shared" si="1"/>
        <v>351</v>
      </c>
      <c r="AR55" s="53">
        <f t="shared" si="15"/>
        <v>9.486486486486486</v>
      </c>
    </row>
    <row r="56" spans="1:44" ht="15" x14ac:dyDescent="0.2">
      <c r="A56" s="131">
        <v>27</v>
      </c>
      <c r="B56" s="145" t="s">
        <v>96</v>
      </c>
      <c r="C56" s="121" t="s">
        <v>55</v>
      </c>
      <c r="D56" s="40" t="s">
        <v>107</v>
      </c>
      <c r="E56" s="28">
        <v>9</v>
      </c>
      <c r="F56" s="26">
        <v>0</v>
      </c>
      <c r="G56" s="34">
        <v>9</v>
      </c>
      <c r="H56" s="36">
        <v>18</v>
      </c>
      <c r="I56" s="36">
        <v>9</v>
      </c>
      <c r="J56" s="36">
        <v>18</v>
      </c>
      <c r="K56" s="36">
        <v>9</v>
      </c>
      <c r="L56" s="36">
        <v>9</v>
      </c>
      <c r="M56" s="34">
        <v>9</v>
      </c>
      <c r="N56" s="36">
        <v>18</v>
      </c>
      <c r="O56" s="36">
        <v>9</v>
      </c>
      <c r="P56" s="36">
        <v>18</v>
      </c>
      <c r="Q56" s="36">
        <v>9</v>
      </c>
      <c r="R56" s="36">
        <v>9</v>
      </c>
      <c r="S56" s="26">
        <v>9</v>
      </c>
      <c r="T56" s="26">
        <v>9</v>
      </c>
      <c r="U56" s="36">
        <v>9</v>
      </c>
      <c r="V56" s="36">
        <v>9</v>
      </c>
      <c r="W56" s="36">
        <v>0</v>
      </c>
      <c r="X56" s="36">
        <v>9</v>
      </c>
      <c r="Y56" s="36">
        <v>9</v>
      </c>
      <c r="Z56" s="36">
        <v>9</v>
      </c>
      <c r="AA56" s="36">
        <v>9</v>
      </c>
      <c r="AB56" s="36">
        <v>9</v>
      </c>
      <c r="AC56" s="26">
        <v>9</v>
      </c>
      <c r="AD56" s="36">
        <v>0</v>
      </c>
      <c r="AE56" s="38" t="s">
        <v>110</v>
      </c>
      <c r="AF56" s="26">
        <v>18</v>
      </c>
      <c r="AG56" s="26">
        <v>0</v>
      </c>
      <c r="AH56" s="26">
        <v>9</v>
      </c>
      <c r="AI56" s="26">
        <v>9</v>
      </c>
      <c r="AJ56" s="26">
        <v>0</v>
      </c>
      <c r="AK56" s="26">
        <v>9</v>
      </c>
      <c r="AL56" s="26">
        <v>9</v>
      </c>
      <c r="AM56" s="26">
        <v>9</v>
      </c>
      <c r="AN56" s="26">
        <v>18</v>
      </c>
      <c r="AO56" s="26">
        <v>9</v>
      </c>
      <c r="AP56" s="26">
        <v>9</v>
      </c>
      <c r="AQ56" s="11">
        <f t="shared" si="1"/>
        <v>342</v>
      </c>
      <c r="AR56" s="48">
        <f t="shared" ref="AR56:AR57" si="16">SUM(AQ56)/37</f>
        <v>9.2432432432432439</v>
      </c>
    </row>
    <row r="57" spans="1:44" ht="15" x14ac:dyDescent="0.2">
      <c r="A57" s="132"/>
      <c r="B57" s="146"/>
      <c r="C57" s="122"/>
      <c r="D57" s="41" t="s">
        <v>109</v>
      </c>
      <c r="E57" s="31">
        <v>9</v>
      </c>
      <c r="F57" s="30">
        <v>0</v>
      </c>
      <c r="G57" s="35">
        <v>9</v>
      </c>
      <c r="H57" s="37">
        <v>0</v>
      </c>
      <c r="I57" s="37">
        <v>9</v>
      </c>
      <c r="J57" s="37">
        <v>9</v>
      </c>
      <c r="K57" s="37">
        <v>18</v>
      </c>
      <c r="L57" s="37">
        <v>0</v>
      </c>
      <c r="M57" s="35">
        <v>9</v>
      </c>
      <c r="N57" s="37">
        <v>0</v>
      </c>
      <c r="O57" s="37">
        <v>18</v>
      </c>
      <c r="P57" s="37">
        <v>18</v>
      </c>
      <c r="Q57" s="37">
        <v>9</v>
      </c>
      <c r="R57" s="37">
        <v>18</v>
      </c>
      <c r="S57" s="30">
        <v>9</v>
      </c>
      <c r="T57" s="30">
        <v>9</v>
      </c>
      <c r="U57" s="37">
        <v>0</v>
      </c>
      <c r="V57" s="37">
        <v>9</v>
      </c>
      <c r="W57" s="37">
        <v>9</v>
      </c>
      <c r="X57" s="37">
        <v>9</v>
      </c>
      <c r="Y57" s="37">
        <v>9</v>
      </c>
      <c r="Z57" s="37">
        <v>9</v>
      </c>
      <c r="AA57" s="37">
        <v>9</v>
      </c>
      <c r="AB57" s="37">
        <v>9</v>
      </c>
      <c r="AC57" s="30">
        <v>9</v>
      </c>
      <c r="AD57" s="37">
        <v>0</v>
      </c>
      <c r="AE57" s="39" t="s">
        <v>110</v>
      </c>
      <c r="AF57" s="30">
        <v>18</v>
      </c>
      <c r="AG57" s="30">
        <v>9</v>
      </c>
      <c r="AH57" s="30">
        <v>9</v>
      </c>
      <c r="AI57" s="30">
        <v>18</v>
      </c>
      <c r="AJ57" s="30">
        <v>0</v>
      </c>
      <c r="AK57" s="30">
        <v>18</v>
      </c>
      <c r="AL57" s="30">
        <v>9</v>
      </c>
      <c r="AM57" s="30">
        <v>0</v>
      </c>
      <c r="AN57" s="30">
        <v>9</v>
      </c>
      <c r="AO57" s="30">
        <v>9</v>
      </c>
      <c r="AP57" s="30">
        <v>9</v>
      </c>
      <c r="AQ57" s="33">
        <f t="shared" si="1"/>
        <v>324</v>
      </c>
      <c r="AR57" s="53">
        <f t="shared" si="16"/>
        <v>8.7567567567567561</v>
      </c>
    </row>
    <row r="58" spans="1:44" ht="15" x14ac:dyDescent="0.2">
      <c r="A58" s="133">
        <v>28</v>
      </c>
      <c r="B58" s="147" t="s">
        <v>96</v>
      </c>
      <c r="C58" s="127" t="s">
        <v>57</v>
      </c>
      <c r="D58" s="40" t="s">
        <v>107</v>
      </c>
      <c r="E58" s="28">
        <v>0</v>
      </c>
      <c r="F58" s="26">
        <v>0</v>
      </c>
      <c r="G58" s="34">
        <v>0</v>
      </c>
      <c r="H58" s="36">
        <v>0</v>
      </c>
      <c r="I58" s="36">
        <v>9</v>
      </c>
      <c r="J58" s="36">
        <v>9</v>
      </c>
      <c r="K58" s="36">
        <v>9</v>
      </c>
      <c r="L58" s="36">
        <v>9</v>
      </c>
      <c r="M58" s="34">
        <v>0</v>
      </c>
      <c r="N58" s="36">
        <v>9</v>
      </c>
      <c r="O58" s="36">
        <v>9</v>
      </c>
      <c r="P58" s="36">
        <v>18</v>
      </c>
      <c r="Q58" s="36">
        <v>9</v>
      </c>
      <c r="R58" s="36">
        <v>9</v>
      </c>
      <c r="S58" s="26">
        <v>0</v>
      </c>
      <c r="T58" s="26">
        <v>0</v>
      </c>
      <c r="U58" s="36">
        <v>0</v>
      </c>
      <c r="V58" s="36">
        <v>9</v>
      </c>
      <c r="W58" s="36">
        <v>0</v>
      </c>
      <c r="X58" s="36">
        <v>9</v>
      </c>
      <c r="Y58" s="36">
        <v>9</v>
      </c>
      <c r="Z58" s="36">
        <v>9</v>
      </c>
      <c r="AA58" s="36">
        <v>9</v>
      </c>
      <c r="AB58" s="36">
        <v>0</v>
      </c>
      <c r="AC58" s="26">
        <v>9</v>
      </c>
      <c r="AD58" s="36">
        <v>0</v>
      </c>
      <c r="AE58" s="26">
        <v>0</v>
      </c>
      <c r="AF58" s="38" t="s">
        <v>110</v>
      </c>
      <c r="AG58" s="26">
        <v>0</v>
      </c>
      <c r="AH58" s="26">
        <v>9</v>
      </c>
      <c r="AI58" s="26">
        <v>9</v>
      </c>
      <c r="AJ58" s="26">
        <v>9</v>
      </c>
      <c r="AK58" s="26">
        <v>9</v>
      </c>
      <c r="AL58" s="26">
        <v>9</v>
      </c>
      <c r="AM58" s="26">
        <v>9</v>
      </c>
      <c r="AN58" s="26">
        <v>9</v>
      </c>
      <c r="AO58" s="26">
        <v>9</v>
      </c>
      <c r="AP58" s="26">
        <v>9</v>
      </c>
      <c r="AQ58" s="11">
        <f t="shared" si="1"/>
        <v>225</v>
      </c>
      <c r="AR58" s="48">
        <f t="shared" ref="AR58:AR59" si="17">SUM(AQ58)/37</f>
        <v>6.0810810810810807</v>
      </c>
    </row>
    <row r="59" spans="1:44" ht="15" x14ac:dyDescent="0.2">
      <c r="A59" s="134"/>
      <c r="B59" s="148"/>
      <c r="C59" s="128"/>
      <c r="D59" s="41" t="s">
        <v>109</v>
      </c>
      <c r="E59" s="31">
        <v>0</v>
      </c>
      <c r="F59" s="30">
        <v>0</v>
      </c>
      <c r="G59" s="35">
        <v>9</v>
      </c>
      <c r="H59" s="37">
        <v>9</v>
      </c>
      <c r="I59" s="37">
        <v>0</v>
      </c>
      <c r="J59" s="37">
        <v>0</v>
      </c>
      <c r="K59" s="37">
        <v>9</v>
      </c>
      <c r="L59" s="37">
        <v>9</v>
      </c>
      <c r="M59" s="35">
        <v>0</v>
      </c>
      <c r="N59" s="37">
        <v>0</v>
      </c>
      <c r="O59" s="37">
        <v>0</v>
      </c>
      <c r="P59" s="37">
        <v>18</v>
      </c>
      <c r="Q59" s="37">
        <v>18</v>
      </c>
      <c r="R59" s="37">
        <v>9</v>
      </c>
      <c r="S59" s="30">
        <v>0</v>
      </c>
      <c r="T59" s="30">
        <v>9</v>
      </c>
      <c r="U59" s="37">
        <v>0</v>
      </c>
      <c r="V59" s="37">
        <v>0</v>
      </c>
      <c r="W59" s="37">
        <v>0</v>
      </c>
      <c r="X59" s="37">
        <v>18</v>
      </c>
      <c r="Y59" s="37">
        <v>9</v>
      </c>
      <c r="Z59" s="37">
        <v>9</v>
      </c>
      <c r="AA59" s="37">
        <v>9</v>
      </c>
      <c r="AB59" s="37">
        <v>0</v>
      </c>
      <c r="AC59" s="30">
        <v>0</v>
      </c>
      <c r="AD59" s="37">
        <v>0</v>
      </c>
      <c r="AE59" s="30">
        <v>9</v>
      </c>
      <c r="AF59" s="39" t="s">
        <v>110</v>
      </c>
      <c r="AG59" s="30">
        <v>0</v>
      </c>
      <c r="AH59" s="30">
        <v>9</v>
      </c>
      <c r="AI59" s="30">
        <v>9</v>
      </c>
      <c r="AJ59" s="30">
        <v>9</v>
      </c>
      <c r="AK59" s="30">
        <v>9</v>
      </c>
      <c r="AL59" s="30">
        <v>9</v>
      </c>
      <c r="AM59" s="30">
        <v>0</v>
      </c>
      <c r="AN59" s="30">
        <v>9</v>
      </c>
      <c r="AO59" s="30">
        <v>9</v>
      </c>
      <c r="AP59" s="30">
        <v>9</v>
      </c>
      <c r="AQ59" s="33">
        <f t="shared" si="1"/>
        <v>216</v>
      </c>
      <c r="AR59" s="53">
        <f t="shared" si="17"/>
        <v>5.8378378378378377</v>
      </c>
    </row>
    <row r="60" spans="1:44" ht="15" x14ac:dyDescent="0.2">
      <c r="A60" s="131">
        <v>29</v>
      </c>
      <c r="B60" s="145" t="s">
        <v>97</v>
      </c>
      <c r="C60" s="121" t="s">
        <v>59</v>
      </c>
      <c r="D60" s="40" t="s">
        <v>107</v>
      </c>
      <c r="E60" s="28">
        <v>9</v>
      </c>
      <c r="F60" s="26">
        <v>0</v>
      </c>
      <c r="G60" s="34">
        <v>9</v>
      </c>
      <c r="H60" s="36">
        <v>9</v>
      </c>
      <c r="I60" s="36">
        <v>9</v>
      </c>
      <c r="J60" s="36">
        <v>9</v>
      </c>
      <c r="K60" s="36">
        <v>9</v>
      </c>
      <c r="L60" s="36">
        <v>18</v>
      </c>
      <c r="M60" s="34">
        <v>9</v>
      </c>
      <c r="N60" s="36">
        <v>9</v>
      </c>
      <c r="O60" s="36">
        <v>9</v>
      </c>
      <c r="P60" s="36">
        <v>18</v>
      </c>
      <c r="Q60" s="36">
        <v>18</v>
      </c>
      <c r="R60" s="36">
        <v>18</v>
      </c>
      <c r="S60" s="26">
        <v>9</v>
      </c>
      <c r="T60" s="26">
        <v>9</v>
      </c>
      <c r="U60" s="36">
        <v>9</v>
      </c>
      <c r="V60" s="36">
        <v>9</v>
      </c>
      <c r="W60" s="36">
        <v>9</v>
      </c>
      <c r="X60" s="36">
        <v>9</v>
      </c>
      <c r="Y60" s="36">
        <v>9</v>
      </c>
      <c r="Z60" s="36">
        <v>9</v>
      </c>
      <c r="AA60" s="36">
        <v>18</v>
      </c>
      <c r="AB60" s="36">
        <v>18</v>
      </c>
      <c r="AC60" s="26">
        <v>9</v>
      </c>
      <c r="AD60" s="38">
        <v>9</v>
      </c>
      <c r="AE60" s="26">
        <v>9</v>
      </c>
      <c r="AF60" s="38">
        <v>9</v>
      </c>
      <c r="AG60" s="38" t="s">
        <v>110</v>
      </c>
      <c r="AH60" s="26">
        <v>9</v>
      </c>
      <c r="AI60" s="26">
        <v>18</v>
      </c>
      <c r="AJ60" s="26">
        <v>9</v>
      </c>
      <c r="AK60" s="26">
        <v>18</v>
      </c>
      <c r="AL60" s="26">
        <v>18</v>
      </c>
      <c r="AM60" s="26">
        <v>18</v>
      </c>
      <c r="AN60" s="26">
        <v>0</v>
      </c>
      <c r="AO60" s="26">
        <v>18</v>
      </c>
      <c r="AP60" s="26">
        <v>9</v>
      </c>
      <c r="AQ60" s="11">
        <f t="shared" si="1"/>
        <v>414</v>
      </c>
      <c r="AR60" s="48">
        <f t="shared" ref="AR60:AR61" si="18">SUM(AQ60)/37</f>
        <v>11.189189189189189</v>
      </c>
    </row>
    <row r="61" spans="1:44" ht="15" x14ac:dyDescent="0.2">
      <c r="A61" s="132"/>
      <c r="B61" s="146"/>
      <c r="C61" s="122"/>
      <c r="D61" s="41" t="s">
        <v>109</v>
      </c>
      <c r="E61" s="31">
        <v>9</v>
      </c>
      <c r="F61" s="30">
        <v>9</v>
      </c>
      <c r="G61" s="35">
        <v>9</v>
      </c>
      <c r="H61" s="37">
        <v>9</v>
      </c>
      <c r="I61" s="37">
        <v>18</v>
      </c>
      <c r="J61" s="37">
        <v>9</v>
      </c>
      <c r="K61" s="37">
        <v>9</v>
      </c>
      <c r="L61" s="37">
        <v>9</v>
      </c>
      <c r="M61" s="37">
        <v>0</v>
      </c>
      <c r="N61" s="37">
        <v>9</v>
      </c>
      <c r="O61" s="37">
        <v>9</v>
      </c>
      <c r="P61" s="37">
        <v>18</v>
      </c>
      <c r="Q61" s="37">
        <v>18</v>
      </c>
      <c r="R61" s="37">
        <v>9</v>
      </c>
      <c r="S61" s="37">
        <v>0</v>
      </c>
      <c r="T61" s="37">
        <v>9</v>
      </c>
      <c r="U61" s="37">
        <v>9</v>
      </c>
      <c r="V61" s="37">
        <v>9</v>
      </c>
      <c r="W61" s="37">
        <v>9</v>
      </c>
      <c r="X61" s="37">
        <v>9</v>
      </c>
      <c r="Y61" s="37">
        <v>18</v>
      </c>
      <c r="Z61" s="37">
        <v>18</v>
      </c>
      <c r="AA61" s="37">
        <v>9</v>
      </c>
      <c r="AB61" s="37">
        <v>9</v>
      </c>
      <c r="AC61" s="37">
        <v>0</v>
      </c>
      <c r="AD61" s="37">
        <v>9</v>
      </c>
      <c r="AE61" s="37">
        <v>9</v>
      </c>
      <c r="AF61" s="37">
        <v>9</v>
      </c>
      <c r="AG61" s="39" t="s">
        <v>110</v>
      </c>
      <c r="AH61" s="30">
        <v>9</v>
      </c>
      <c r="AI61" s="30">
        <v>9</v>
      </c>
      <c r="AJ61" s="30">
        <v>18</v>
      </c>
      <c r="AK61" s="30">
        <v>18</v>
      </c>
      <c r="AL61" s="30">
        <v>9</v>
      </c>
      <c r="AM61" s="30">
        <v>9</v>
      </c>
      <c r="AN61" s="30">
        <v>9</v>
      </c>
      <c r="AO61" s="30">
        <v>9</v>
      </c>
      <c r="AP61" s="30">
        <v>0</v>
      </c>
      <c r="AQ61" s="33">
        <f t="shared" si="1"/>
        <v>360</v>
      </c>
      <c r="AR61" s="53">
        <f t="shared" si="18"/>
        <v>9.7297297297297298</v>
      </c>
    </row>
    <row r="62" spans="1:44" ht="15" x14ac:dyDescent="0.2">
      <c r="A62" s="133">
        <v>30</v>
      </c>
      <c r="B62" s="157" t="s">
        <v>74</v>
      </c>
      <c r="C62" s="159" t="s">
        <v>60</v>
      </c>
      <c r="D62" s="40" t="s">
        <v>107</v>
      </c>
      <c r="E62" s="28">
        <v>9</v>
      </c>
      <c r="F62" s="26">
        <v>0</v>
      </c>
      <c r="G62" s="34">
        <v>9</v>
      </c>
      <c r="H62" s="36">
        <v>9</v>
      </c>
      <c r="I62" s="36">
        <v>9</v>
      </c>
      <c r="J62" s="36">
        <v>9</v>
      </c>
      <c r="K62" s="36">
        <v>9</v>
      </c>
      <c r="L62" s="36">
        <v>9</v>
      </c>
      <c r="M62" s="36">
        <v>18</v>
      </c>
      <c r="N62" s="36">
        <v>9</v>
      </c>
      <c r="O62" s="36">
        <v>9</v>
      </c>
      <c r="P62" s="36">
        <v>9</v>
      </c>
      <c r="Q62" s="36">
        <v>9</v>
      </c>
      <c r="R62" s="36">
        <v>9</v>
      </c>
      <c r="S62" s="36">
        <v>9</v>
      </c>
      <c r="T62" s="36">
        <v>9</v>
      </c>
      <c r="U62" s="36">
        <v>0</v>
      </c>
      <c r="V62" s="36">
        <v>0</v>
      </c>
      <c r="W62" s="36">
        <v>9</v>
      </c>
      <c r="X62" s="36">
        <v>18</v>
      </c>
      <c r="Y62" s="36">
        <v>0</v>
      </c>
      <c r="Z62" s="36">
        <v>9</v>
      </c>
      <c r="AA62" s="36">
        <v>9</v>
      </c>
      <c r="AB62" s="36">
        <v>0</v>
      </c>
      <c r="AC62" s="36">
        <v>9</v>
      </c>
      <c r="AD62" s="36">
        <v>9</v>
      </c>
      <c r="AE62" s="36">
        <v>9</v>
      </c>
      <c r="AF62" s="36">
        <v>18</v>
      </c>
      <c r="AG62" s="26">
        <v>0</v>
      </c>
      <c r="AH62" s="38" t="s">
        <v>110</v>
      </c>
      <c r="AI62" s="26">
        <v>9</v>
      </c>
      <c r="AJ62" s="26">
        <v>9</v>
      </c>
      <c r="AK62" s="26">
        <v>9</v>
      </c>
      <c r="AL62" s="26">
        <v>9</v>
      </c>
      <c r="AM62" s="26">
        <v>9</v>
      </c>
      <c r="AN62" s="26">
        <v>9</v>
      </c>
      <c r="AO62" s="26">
        <v>9</v>
      </c>
      <c r="AP62" s="26">
        <v>9</v>
      </c>
      <c r="AQ62" s="11">
        <f t="shared" si="1"/>
        <v>306</v>
      </c>
      <c r="AR62" s="48">
        <f t="shared" ref="AR62:AR63" si="19">SUM(AQ62)/37</f>
        <v>8.2702702702702702</v>
      </c>
    </row>
    <row r="63" spans="1:44" ht="15" x14ac:dyDescent="0.2">
      <c r="A63" s="134"/>
      <c r="B63" s="158"/>
      <c r="C63" s="160"/>
      <c r="D63" s="41" t="s">
        <v>109</v>
      </c>
      <c r="E63" s="31">
        <v>9</v>
      </c>
      <c r="F63" s="30">
        <v>9</v>
      </c>
      <c r="G63" s="35">
        <v>9</v>
      </c>
      <c r="H63" s="37">
        <v>18</v>
      </c>
      <c r="I63" s="37">
        <v>18</v>
      </c>
      <c r="J63" s="37">
        <v>9</v>
      </c>
      <c r="K63" s="37">
        <v>18</v>
      </c>
      <c r="L63" s="37">
        <v>9</v>
      </c>
      <c r="M63" s="37">
        <v>9</v>
      </c>
      <c r="N63" s="37">
        <v>0</v>
      </c>
      <c r="O63" s="37">
        <v>9</v>
      </c>
      <c r="P63" s="37">
        <v>9</v>
      </c>
      <c r="Q63" s="37">
        <v>9</v>
      </c>
      <c r="R63" s="37">
        <v>18</v>
      </c>
      <c r="S63" s="37">
        <v>0</v>
      </c>
      <c r="T63" s="37">
        <v>9</v>
      </c>
      <c r="U63" s="37">
        <v>0</v>
      </c>
      <c r="V63" s="37">
        <v>0</v>
      </c>
      <c r="W63" s="37">
        <v>9</v>
      </c>
      <c r="X63" s="37">
        <v>9</v>
      </c>
      <c r="Y63" s="37">
        <v>9</v>
      </c>
      <c r="Z63" s="37">
        <v>9</v>
      </c>
      <c r="AA63" s="37">
        <v>0</v>
      </c>
      <c r="AB63" s="37">
        <v>9</v>
      </c>
      <c r="AC63" s="37">
        <v>0</v>
      </c>
      <c r="AD63" s="37">
        <v>9</v>
      </c>
      <c r="AE63" s="37">
        <v>0</v>
      </c>
      <c r="AF63" s="37">
        <v>9</v>
      </c>
      <c r="AG63" s="30">
        <v>9</v>
      </c>
      <c r="AH63" s="39" t="s">
        <v>110</v>
      </c>
      <c r="AI63" s="30">
        <v>9</v>
      </c>
      <c r="AJ63" s="30">
        <v>9</v>
      </c>
      <c r="AK63" s="30">
        <v>18</v>
      </c>
      <c r="AL63" s="30">
        <v>9</v>
      </c>
      <c r="AM63" s="30">
        <v>9</v>
      </c>
      <c r="AN63" s="30">
        <v>9</v>
      </c>
      <c r="AO63" s="30">
        <v>9</v>
      </c>
      <c r="AP63" s="30">
        <v>9</v>
      </c>
      <c r="AQ63" s="33">
        <f t="shared" si="1"/>
        <v>315</v>
      </c>
      <c r="AR63" s="53">
        <f t="shared" si="19"/>
        <v>8.513513513513514</v>
      </c>
    </row>
    <row r="64" spans="1:44" ht="15" x14ac:dyDescent="0.2">
      <c r="A64" s="131">
        <v>31</v>
      </c>
      <c r="B64" s="145" t="s">
        <v>86</v>
      </c>
      <c r="C64" s="121" t="s">
        <v>62</v>
      </c>
      <c r="D64" s="40" t="s">
        <v>107</v>
      </c>
      <c r="E64" s="28">
        <v>9</v>
      </c>
      <c r="F64" s="26">
        <v>0</v>
      </c>
      <c r="G64" s="34">
        <v>0</v>
      </c>
      <c r="H64" s="36">
        <v>0</v>
      </c>
      <c r="I64" s="36">
        <v>0</v>
      </c>
      <c r="J64" s="36">
        <v>9</v>
      </c>
      <c r="K64" s="36">
        <v>18</v>
      </c>
      <c r="L64" s="36">
        <v>0</v>
      </c>
      <c r="M64" s="36">
        <v>0</v>
      </c>
      <c r="N64" s="36">
        <v>0</v>
      </c>
      <c r="O64" s="36">
        <v>9</v>
      </c>
      <c r="P64" s="36">
        <v>0</v>
      </c>
      <c r="Q64" s="36">
        <v>9</v>
      </c>
      <c r="R64" s="36">
        <v>9</v>
      </c>
      <c r="S64" s="36">
        <v>0</v>
      </c>
      <c r="T64" s="36">
        <v>0</v>
      </c>
      <c r="U64" s="36">
        <v>9</v>
      </c>
      <c r="V64" s="36">
        <v>0</v>
      </c>
      <c r="W64" s="36">
        <v>0</v>
      </c>
      <c r="X64" s="36">
        <v>9</v>
      </c>
      <c r="Y64" s="36">
        <v>0</v>
      </c>
      <c r="Z64" s="36">
        <v>0</v>
      </c>
      <c r="AA64" s="36">
        <v>0</v>
      </c>
      <c r="AB64" s="36">
        <v>0</v>
      </c>
      <c r="AC64" s="36">
        <v>0</v>
      </c>
      <c r="AD64" s="36">
        <v>9</v>
      </c>
      <c r="AE64" s="36">
        <v>9</v>
      </c>
      <c r="AF64" s="36">
        <v>0</v>
      </c>
      <c r="AG64" s="26">
        <v>0</v>
      </c>
      <c r="AH64" s="26">
        <v>0</v>
      </c>
      <c r="AI64" s="38" t="s">
        <v>110</v>
      </c>
      <c r="AJ64" s="26">
        <v>0</v>
      </c>
      <c r="AK64" s="26">
        <v>9</v>
      </c>
      <c r="AL64" s="26">
        <v>0</v>
      </c>
      <c r="AM64" s="26">
        <v>0</v>
      </c>
      <c r="AN64" s="26">
        <v>9</v>
      </c>
      <c r="AO64" s="26">
        <v>9</v>
      </c>
      <c r="AP64" s="26">
        <v>0</v>
      </c>
      <c r="AQ64" s="11">
        <f t="shared" si="1"/>
        <v>126</v>
      </c>
      <c r="AR64" s="48">
        <f t="shared" ref="AR64:AR65" si="20">SUM(AQ64)/37</f>
        <v>3.4054054054054053</v>
      </c>
    </row>
    <row r="65" spans="1:44" ht="15" x14ac:dyDescent="0.2">
      <c r="A65" s="132"/>
      <c r="B65" s="146"/>
      <c r="C65" s="122"/>
      <c r="D65" s="41" t="s">
        <v>109</v>
      </c>
      <c r="E65" s="31">
        <v>9</v>
      </c>
      <c r="F65" s="30">
        <v>0</v>
      </c>
      <c r="G65" s="35">
        <v>9</v>
      </c>
      <c r="H65" s="37">
        <v>0</v>
      </c>
      <c r="I65" s="37">
        <v>9</v>
      </c>
      <c r="J65" s="37">
        <v>9</v>
      </c>
      <c r="K65" s="37">
        <v>9</v>
      </c>
      <c r="L65" s="37">
        <v>9</v>
      </c>
      <c r="M65" s="37">
        <v>9</v>
      </c>
      <c r="N65" s="37">
        <v>9</v>
      </c>
      <c r="O65" s="37">
        <v>0</v>
      </c>
      <c r="P65" s="37">
        <v>18</v>
      </c>
      <c r="Q65" s="37">
        <v>9</v>
      </c>
      <c r="R65" s="37">
        <v>18</v>
      </c>
      <c r="S65" s="37">
        <v>9</v>
      </c>
      <c r="T65" s="37">
        <v>18</v>
      </c>
      <c r="U65" s="37">
        <v>9</v>
      </c>
      <c r="V65" s="37">
        <v>9</v>
      </c>
      <c r="W65" s="37">
        <v>18</v>
      </c>
      <c r="X65" s="37">
        <v>9</v>
      </c>
      <c r="Y65" s="37">
        <v>9</v>
      </c>
      <c r="Z65" s="37">
        <v>9</v>
      </c>
      <c r="AA65" s="37">
        <v>0</v>
      </c>
      <c r="AB65" s="37">
        <v>9</v>
      </c>
      <c r="AC65" s="37">
        <v>9</v>
      </c>
      <c r="AD65" s="37">
        <v>0</v>
      </c>
      <c r="AE65" s="37">
        <v>9</v>
      </c>
      <c r="AF65" s="37">
        <v>9</v>
      </c>
      <c r="AG65" s="30">
        <v>9</v>
      </c>
      <c r="AH65" s="30">
        <v>9</v>
      </c>
      <c r="AI65" s="39" t="s">
        <v>110</v>
      </c>
      <c r="AJ65" s="30">
        <v>9</v>
      </c>
      <c r="AK65" s="30">
        <v>9</v>
      </c>
      <c r="AL65" s="30">
        <v>9</v>
      </c>
      <c r="AM65" s="30">
        <v>18</v>
      </c>
      <c r="AN65" s="30">
        <v>18</v>
      </c>
      <c r="AO65" s="30">
        <v>9</v>
      </c>
      <c r="AP65" s="30">
        <v>0</v>
      </c>
      <c r="AQ65" s="33">
        <f t="shared" si="1"/>
        <v>333</v>
      </c>
      <c r="AR65" s="53">
        <f t="shared" si="20"/>
        <v>9</v>
      </c>
    </row>
    <row r="66" spans="1:44" ht="15" x14ac:dyDescent="0.2">
      <c r="A66" s="133">
        <v>32</v>
      </c>
      <c r="B66" s="147" t="s">
        <v>76</v>
      </c>
      <c r="C66" s="127" t="s">
        <v>63</v>
      </c>
      <c r="D66" s="40" t="s">
        <v>107</v>
      </c>
      <c r="E66" s="28">
        <v>0</v>
      </c>
      <c r="F66" s="26">
        <v>9</v>
      </c>
      <c r="G66" s="34">
        <v>0</v>
      </c>
      <c r="H66" s="26">
        <v>18</v>
      </c>
      <c r="I66" s="36">
        <v>0</v>
      </c>
      <c r="J66" s="36">
        <v>0</v>
      </c>
      <c r="K66" s="36">
        <v>0</v>
      </c>
      <c r="L66" s="36">
        <v>9</v>
      </c>
      <c r="M66" s="36">
        <v>0</v>
      </c>
      <c r="N66" s="36">
        <v>0</v>
      </c>
      <c r="O66" s="36">
        <v>0</v>
      </c>
      <c r="P66" s="36">
        <v>9</v>
      </c>
      <c r="Q66" s="36">
        <v>0</v>
      </c>
      <c r="R66" s="36">
        <v>9</v>
      </c>
      <c r="S66" s="36">
        <v>0</v>
      </c>
      <c r="T66" s="36">
        <v>0</v>
      </c>
      <c r="U66" s="36">
        <v>0</v>
      </c>
      <c r="V66" s="36">
        <v>0</v>
      </c>
      <c r="W66" s="36">
        <v>0</v>
      </c>
      <c r="X66" s="36">
        <v>0</v>
      </c>
      <c r="Y66" s="36">
        <v>0</v>
      </c>
      <c r="Z66" s="36">
        <v>0</v>
      </c>
      <c r="AA66" s="36">
        <v>9</v>
      </c>
      <c r="AB66" s="36">
        <v>0</v>
      </c>
      <c r="AC66" s="36">
        <v>9</v>
      </c>
      <c r="AD66" s="36">
        <v>0</v>
      </c>
      <c r="AE66" s="36">
        <v>0</v>
      </c>
      <c r="AF66" s="36">
        <v>0</v>
      </c>
      <c r="AG66" s="26">
        <v>0</v>
      </c>
      <c r="AH66" s="26">
        <v>0</v>
      </c>
      <c r="AI66" s="36">
        <v>9</v>
      </c>
      <c r="AJ66" s="38" t="s">
        <v>110</v>
      </c>
      <c r="AK66" s="26">
        <v>9</v>
      </c>
      <c r="AL66" s="26">
        <v>9</v>
      </c>
      <c r="AM66" s="26">
        <v>0</v>
      </c>
      <c r="AN66" s="26">
        <v>9</v>
      </c>
      <c r="AO66" s="26">
        <v>0</v>
      </c>
      <c r="AP66" s="26">
        <v>9</v>
      </c>
      <c r="AQ66" s="11">
        <f t="shared" si="1"/>
        <v>117</v>
      </c>
      <c r="AR66" s="48">
        <f t="shared" ref="AR66:AR67" si="21">SUM(AQ66)/37</f>
        <v>3.1621621621621623</v>
      </c>
    </row>
    <row r="67" spans="1:44" ht="15" x14ac:dyDescent="0.2">
      <c r="A67" s="134"/>
      <c r="B67" s="148"/>
      <c r="C67" s="128"/>
      <c r="D67" s="41" t="s">
        <v>109</v>
      </c>
      <c r="E67" s="31">
        <v>0</v>
      </c>
      <c r="F67" s="30">
        <v>18</v>
      </c>
      <c r="G67" s="35">
        <v>9</v>
      </c>
      <c r="H67" s="30">
        <v>18</v>
      </c>
      <c r="I67" s="37">
        <v>0</v>
      </c>
      <c r="J67" s="37">
        <v>0</v>
      </c>
      <c r="K67" s="37">
        <v>0</v>
      </c>
      <c r="L67" s="37">
        <v>0</v>
      </c>
      <c r="M67" s="37">
        <v>0</v>
      </c>
      <c r="N67" s="37">
        <v>0</v>
      </c>
      <c r="O67" s="37">
        <v>0</v>
      </c>
      <c r="P67" s="37">
        <v>0</v>
      </c>
      <c r="Q67" s="37">
        <v>0</v>
      </c>
      <c r="R67" s="37">
        <v>0</v>
      </c>
      <c r="S67" s="37">
        <v>9</v>
      </c>
      <c r="T67" s="37">
        <v>9</v>
      </c>
      <c r="U67" s="37">
        <v>0</v>
      </c>
      <c r="V67" s="37">
        <v>0</v>
      </c>
      <c r="W67" s="37">
        <v>0</v>
      </c>
      <c r="X67" s="37">
        <v>0</v>
      </c>
      <c r="Y67" s="37">
        <v>9</v>
      </c>
      <c r="Z67" s="37">
        <v>0</v>
      </c>
      <c r="AA67" s="37">
        <v>0</v>
      </c>
      <c r="AB67" s="37">
        <v>0</v>
      </c>
      <c r="AC67" s="37">
        <v>9</v>
      </c>
      <c r="AD67" s="37">
        <v>0</v>
      </c>
      <c r="AE67" s="37">
        <v>9</v>
      </c>
      <c r="AF67" s="37">
        <v>0</v>
      </c>
      <c r="AG67" s="30">
        <v>0</v>
      </c>
      <c r="AH67" s="30">
        <v>9</v>
      </c>
      <c r="AI67" s="37">
        <v>9</v>
      </c>
      <c r="AJ67" s="39" t="s">
        <v>110</v>
      </c>
      <c r="AK67" s="30">
        <v>0</v>
      </c>
      <c r="AL67" s="30">
        <v>0</v>
      </c>
      <c r="AM67" s="30">
        <v>0</v>
      </c>
      <c r="AN67" s="30">
        <v>0</v>
      </c>
      <c r="AO67" s="30">
        <v>9</v>
      </c>
      <c r="AP67" s="30">
        <v>9</v>
      </c>
      <c r="AQ67" s="33">
        <f t="shared" si="1"/>
        <v>126</v>
      </c>
      <c r="AR67" s="53">
        <f t="shared" si="21"/>
        <v>3.4054054054054053</v>
      </c>
    </row>
    <row r="68" spans="1:44" ht="15" x14ac:dyDescent="0.2">
      <c r="A68" s="131">
        <v>33</v>
      </c>
      <c r="B68" s="145" t="s">
        <v>74</v>
      </c>
      <c r="C68" s="121" t="s">
        <v>64</v>
      </c>
      <c r="D68" s="40" t="s">
        <v>107</v>
      </c>
      <c r="E68" s="28">
        <v>0</v>
      </c>
      <c r="F68" s="26">
        <v>18</v>
      </c>
      <c r="G68" s="34">
        <v>9</v>
      </c>
      <c r="H68" s="26">
        <v>0</v>
      </c>
      <c r="I68" s="36">
        <v>18</v>
      </c>
      <c r="J68" s="36">
        <v>9</v>
      </c>
      <c r="K68" s="36">
        <v>9</v>
      </c>
      <c r="L68" s="36">
        <v>9</v>
      </c>
      <c r="M68" s="36">
        <v>9</v>
      </c>
      <c r="N68" s="36">
        <v>18</v>
      </c>
      <c r="O68" s="36">
        <v>9</v>
      </c>
      <c r="P68" s="36">
        <v>18</v>
      </c>
      <c r="Q68" s="36">
        <v>9</v>
      </c>
      <c r="R68" s="36">
        <v>9</v>
      </c>
      <c r="S68" s="36">
        <v>9</v>
      </c>
      <c r="T68" s="36">
        <v>9</v>
      </c>
      <c r="U68" s="36">
        <v>18</v>
      </c>
      <c r="V68" s="36">
        <v>9</v>
      </c>
      <c r="W68" s="36">
        <v>9</v>
      </c>
      <c r="X68" s="36">
        <v>18</v>
      </c>
      <c r="Y68" s="36">
        <v>9</v>
      </c>
      <c r="Z68" s="36">
        <v>9</v>
      </c>
      <c r="AA68" s="36">
        <v>18</v>
      </c>
      <c r="AB68" s="36">
        <v>18</v>
      </c>
      <c r="AC68" s="36">
        <v>0</v>
      </c>
      <c r="AD68" s="36">
        <v>9</v>
      </c>
      <c r="AE68" s="36">
        <v>9</v>
      </c>
      <c r="AF68" s="36">
        <v>18</v>
      </c>
      <c r="AG68" s="26">
        <v>9</v>
      </c>
      <c r="AH68" s="26">
        <v>18</v>
      </c>
      <c r="AI68" s="36">
        <v>9</v>
      </c>
      <c r="AJ68" s="26">
        <v>0</v>
      </c>
      <c r="AK68" s="38" t="s">
        <v>110</v>
      </c>
      <c r="AL68" s="26">
        <v>18</v>
      </c>
      <c r="AM68" s="26">
        <v>9</v>
      </c>
      <c r="AN68" s="26">
        <v>18</v>
      </c>
      <c r="AO68" s="26">
        <v>18</v>
      </c>
      <c r="AP68" s="26">
        <v>9</v>
      </c>
      <c r="AQ68" s="11">
        <f t="shared" si="1"/>
        <v>414</v>
      </c>
      <c r="AR68" s="48">
        <f t="shared" ref="AR68:AR69" si="22">SUM(AQ68)/37</f>
        <v>11.189189189189189</v>
      </c>
    </row>
    <row r="69" spans="1:44" ht="15" x14ac:dyDescent="0.2">
      <c r="A69" s="132"/>
      <c r="B69" s="146"/>
      <c r="C69" s="122"/>
      <c r="D69" s="41" t="s">
        <v>109</v>
      </c>
      <c r="E69" s="31">
        <v>0</v>
      </c>
      <c r="F69" s="30">
        <v>18</v>
      </c>
      <c r="G69" s="35">
        <v>9</v>
      </c>
      <c r="H69" s="30">
        <v>9</v>
      </c>
      <c r="I69" s="37">
        <v>9</v>
      </c>
      <c r="J69" s="37">
        <v>9</v>
      </c>
      <c r="K69" s="37">
        <v>9</v>
      </c>
      <c r="L69" s="37">
        <v>9</v>
      </c>
      <c r="M69" s="37">
        <v>9</v>
      </c>
      <c r="N69" s="37">
        <v>18</v>
      </c>
      <c r="O69" s="37">
        <v>9</v>
      </c>
      <c r="P69" s="37">
        <v>18</v>
      </c>
      <c r="Q69" s="37">
        <v>18</v>
      </c>
      <c r="R69" s="37">
        <v>18</v>
      </c>
      <c r="S69" s="37">
        <v>18</v>
      </c>
      <c r="T69" s="37">
        <v>9</v>
      </c>
      <c r="U69" s="37">
        <v>18</v>
      </c>
      <c r="V69" s="37">
        <v>9</v>
      </c>
      <c r="W69" s="37">
        <v>9</v>
      </c>
      <c r="X69" s="37">
        <v>9</v>
      </c>
      <c r="Y69" s="37">
        <v>9</v>
      </c>
      <c r="Z69" s="37">
        <v>9</v>
      </c>
      <c r="AA69" s="37">
        <v>9</v>
      </c>
      <c r="AB69" s="37">
        <v>9</v>
      </c>
      <c r="AC69" s="37">
        <v>0</v>
      </c>
      <c r="AD69" s="37">
        <v>9</v>
      </c>
      <c r="AE69" s="37">
        <v>9</v>
      </c>
      <c r="AF69" s="37">
        <v>18</v>
      </c>
      <c r="AG69" s="30">
        <v>0</v>
      </c>
      <c r="AH69" s="30">
        <v>18</v>
      </c>
      <c r="AI69" s="37">
        <v>9</v>
      </c>
      <c r="AJ69" s="30">
        <v>0</v>
      </c>
      <c r="AK69" s="39" t="s">
        <v>110</v>
      </c>
      <c r="AL69" s="30">
        <v>9</v>
      </c>
      <c r="AM69" s="30">
        <v>9</v>
      </c>
      <c r="AN69" s="30">
        <v>18</v>
      </c>
      <c r="AO69" s="30">
        <v>9</v>
      </c>
      <c r="AP69" s="30">
        <v>9</v>
      </c>
      <c r="AQ69" s="33">
        <f t="shared" ref="AQ69:AQ79" si="23">SUM(E69:AP69)</f>
        <v>387</v>
      </c>
      <c r="AR69" s="53">
        <f t="shared" si="22"/>
        <v>10.45945945945946</v>
      </c>
    </row>
    <row r="70" spans="1:44" ht="15" x14ac:dyDescent="0.2">
      <c r="A70" s="155">
        <v>34</v>
      </c>
      <c r="B70" s="147" t="s">
        <v>101</v>
      </c>
      <c r="C70" s="127" t="s">
        <v>66</v>
      </c>
      <c r="D70" s="40" t="s">
        <v>107</v>
      </c>
      <c r="E70" s="28">
        <v>9</v>
      </c>
      <c r="F70" s="26">
        <v>0</v>
      </c>
      <c r="G70" s="34">
        <v>0</v>
      </c>
      <c r="H70" s="26">
        <v>9</v>
      </c>
      <c r="I70" s="36">
        <v>9</v>
      </c>
      <c r="J70" s="36">
        <v>9</v>
      </c>
      <c r="K70" s="36">
        <v>9</v>
      </c>
      <c r="L70" s="36">
        <v>9</v>
      </c>
      <c r="M70" s="36">
        <v>9</v>
      </c>
      <c r="N70" s="36">
        <v>9</v>
      </c>
      <c r="O70" s="36">
        <v>9</v>
      </c>
      <c r="P70" s="36">
        <v>9</v>
      </c>
      <c r="Q70" s="36">
        <v>9</v>
      </c>
      <c r="R70" s="36">
        <v>9</v>
      </c>
      <c r="S70" s="36">
        <v>9</v>
      </c>
      <c r="T70" s="36">
        <v>9</v>
      </c>
      <c r="U70" s="36">
        <v>9</v>
      </c>
      <c r="V70" s="36">
        <v>9</v>
      </c>
      <c r="W70" s="36">
        <v>9</v>
      </c>
      <c r="X70" s="36">
        <v>18</v>
      </c>
      <c r="Y70" s="36">
        <v>0</v>
      </c>
      <c r="Z70" s="36">
        <v>9</v>
      </c>
      <c r="AA70" s="36">
        <v>9</v>
      </c>
      <c r="AB70" s="36">
        <v>0</v>
      </c>
      <c r="AC70" s="36">
        <v>0</v>
      </c>
      <c r="AD70" s="36">
        <v>9</v>
      </c>
      <c r="AE70" s="36">
        <v>0</v>
      </c>
      <c r="AF70" s="36">
        <v>9</v>
      </c>
      <c r="AG70" s="26">
        <v>0</v>
      </c>
      <c r="AH70" s="26">
        <v>9</v>
      </c>
      <c r="AI70" s="36">
        <v>9</v>
      </c>
      <c r="AJ70" s="26">
        <v>0</v>
      </c>
      <c r="AK70" s="36">
        <v>9</v>
      </c>
      <c r="AL70" s="38" t="s">
        <v>110</v>
      </c>
      <c r="AM70" s="26">
        <v>9</v>
      </c>
      <c r="AN70" s="26">
        <v>0</v>
      </c>
      <c r="AO70" s="26">
        <v>9</v>
      </c>
      <c r="AP70" s="26">
        <v>9</v>
      </c>
      <c r="AQ70" s="11">
        <f t="shared" si="23"/>
        <v>261</v>
      </c>
      <c r="AR70" s="48">
        <f t="shared" ref="AR70:AR71" si="24">SUM(AQ70)/37</f>
        <v>7.0540540540540544</v>
      </c>
    </row>
    <row r="71" spans="1:44" ht="15" x14ac:dyDescent="0.2">
      <c r="A71" s="156"/>
      <c r="B71" s="148"/>
      <c r="C71" s="128"/>
      <c r="D71" s="41" t="s">
        <v>109</v>
      </c>
      <c r="E71" s="31">
        <v>9</v>
      </c>
      <c r="F71" s="30">
        <v>9</v>
      </c>
      <c r="G71" s="35">
        <v>9</v>
      </c>
      <c r="H71" s="30">
        <v>9</v>
      </c>
      <c r="I71" s="37">
        <v>9</v>
      </c>
      <c r="J71" s="37">
        <v>9</v>
      </c>
      <c r="K71" s="37">
        <v>9</v>
      </c>
      <c r="L71" s="37">
        <v>9</v>
      </c>
      <c r="M71" s="37">
        <v>0</v>
      </c>
      <c r="N71" s="37">
        <v>9</v>
      </c>
      <c r="O71" s="37">
        <v>9</v>
      </c>
      <c r="P71" s="37">
        <v>18</v>
      </c>
      <c r="Q71" s="37">
        <v>9</v>
      </c>
      <c r="R71" s="37">
        <v>18</v>
      </c>
      <c r="S71" s="37">
        <v>9</v>
      </c>
      <c r="T71" s="37">
        <v>9</v>
      </c>
      <c r="U71" s="37">
        <v>0</v>
      </c>
      <c r="V71" s="37">
        <v>9</v>
      </c>
      <c r="W71" s="37">
        <v>18</v>
      </c>
      <c r="X71" s="37">
        <v>18</v>
      </c>
      <c r="Y71" s="37">
        <v>9</v>
      </c>
      <c r="Z71" s="37">
        <v>0</v>
      </c>
      <c r="AA71" s="37">
        <v>18</v>
      </c>
      <c r="AB71" s="37">
        <v>9</v>
      </c>
      <c r="AC71" s="37">
        <v>9</v>
      </c>
      <c r="AD71" s="37">
        <v>9</v>
      </c>
      <c r="AE71" s="37">
        <v>9</v>
      </c>
      <c r="AF71" s="37">
        <v>9</v>
      </c>
      <c r="AG71" s="30">
        <v>9</v>
      </c>
      <c r="AH71" s="30">
        <v>9</v>
      </c>
      <c r="AI71" s="37">
        <v>9</v>
      </c>
      <c r="AJ71" s="30">
        <v>0</v>
      </c>
      <c r="AK71" s="37">
        <v>18</v>
      </c>
      <c r="AL71" s="39" t="s">
        <v>110</v>
      </c>
      <c r="AM71" s="30">
        <v>9</v>
      </c>
      <c r="AN71" s="30">
        <v>9</v>
      </c>
      <c r="AO71" s="30">
        <v>9</v>
      </c>
      <c r="AP71" s="30">
        <v>9</v>
      </c>
      <c r="AQ71" s="33">
        <f t="shared" si="23"/>
        <v>351</v>
      </c>
      <c r="AR71" s="53">
        <f t="shared" si="24"/>
        <v>9.486486486486486</v>
      </c>
    </row>
    <row r="72" spans="1:44" ht="15" x14ac:dyDescent="0.2">
      <c r="A72" s="131">
        <v>35</v>
      </c>
      <c r="B72" s="145" t="s">
        <v>86</v>
      </c>
      <c r="C72" s="121" t="s">
        <v>68</v>
      </c>
      <c r="D72" s="40" t="s">
        <v>107</v>
      </c>
      <c r="E72" s="28">
        <v>0</v>
      </c>
      <c r="F72" s="26">
        <v>0</v>
      </c>
      <c r="G72" s="34">
        <v>0</v>
      </c>
      <c r="H72" s="26">
        <v>0</v>
      </c>
      <c r="I72" s="36">
        <v>0</v>
      </c>
      <c r="J72" s="36">
        <v>0</v>
      </c>
      <c r="K72" s="36">
        <v>0</v>
      </c>
      <c r="L72" s="36">
        <v>0</v>
      </c>
      <c r="M72" s="36">
        <v>0</v>
      </c>
      <c r="N72" s="36">
        <v>0</v>
      </c>
      <c r="O72" s="36">
        <v>0</v>
      </c>
      <c r="P72" s="36">
        <v>0</v>
      </c>
      <c r="Q72" s="36">
        <v>0</v>
      </c>
      <c r="R72" s="36">
        <v>0</v>
      </c>
      <c r="S72" s="36">
        <v>0</v>
      </c>
      <c r="T72" s="36">
        <v>0</v>
      </c>
      <c r="U72" s="36">
        <v>9</v>
      </c>
      <c r="V72" s="36">
        <v>0</v>
      </c>
      <c r="W72" s="36">
        <v>0</v>
      </c>
      <c r="X72" s="36">
        <v>0</v>
      </c>
      <c r="Y72" s="36">
        <v>0</v>
      </c>
      <c r="Z72" s="36">
        <v>0</v>
      </c>
      <c r="AA72" s="36">
        <v>0</v>
      </c>
      <c r="AB72" s="36">
        <v>0</v>
      </c>
      <c r="AC72" s="36">
        <v>0</v>
      </c>
      <c r="AD72" s="36">
        <v>0</v>
      </c>
      <c r="AE72" s="36">
        <v>9</v>
      </c>
      <c r="AF72" s="36">
        <v>0</v>
      </c>
      <c r="AG72" s="26">
        <v>0</v>
      </c>
      <c r="AH72" s="26">
        <v>0</v>
      </c>
      <c r="AI72" s="36">
        <v>9</v>
      </c>
      <c r="AJ72" s="26">
        <v>0</v>
      </c>
      <c r="AK72" s="36">
        <v>0</v>
      </c>
      <c r="AL72" s="26">
        <v>0</v>
      </c>
      <c r="AM72" s="38" t="s">
        <v>110</v>
      </c>
      <c r="AN72" s="26">
        <v>0</v>
      </c>
      <c r="AO72" s="26">
        <v>0</v>
      </c>
      <c r="AP72" s="26">
        <v>0</v>
      </c>
      <c r="AQ72" s="11">
        <f t="shared" si="23"/>
        <v>27</v>
      </c>
      <c r="AR72" s="48">
        <f t="shared" ref="AR72:AR73" si="25">SUM(AQ72)/37</f>
        <v>0.72972972972972971</v>
      </c>
    </row>
    <row r="73" spans="1:44" ht="15" x14ac:dyDescent="0.2">
      <c r="A73" s="132"/>
      <c r="B73" s="146"/>
      <c r="C73" s="122"/>
      <c r="D73" s="41" t="s">
        <v>109</v>
      </c>
      <c r="E73" s="31">
        <v>0</v>
      </c>
      <c r="F73" s="30">
        <v>0</v>
      </c>
      <c r="G73" s="35">
        <v>9</v>
      </c>
      <c r="H73" s="30">
        <v>0</v>
      </c>
      <c r="I73" s="37">
        <v>9</v>
      </c>
      <c r="J73" s="37">
        <v>0</v>
      </c>
      <c r="K73" s="37">
        <v>9</v>
      </c>
      <c r="L73" s="37">
        <v>9</v>
      </c>
      <c r="M73" s="37">
        <v>9</v>
      </c>
      <c r="N73" s="37">
        <v>0</v>
      </c>
      <c r="O73" s="37">
        <v>0</v>
      </c>
      <c r="P73" s="37">
        <v>9</v>
      </c>
      <c r="Q73" s="37">
        <v>0</v>
      </c>
      <c r="R73" s="37">
        <v>9</v>
      </c>
      <c r="S73" s="37">
        <v>0</v>
      </c>
      <c r="T73" s="37">
        <v>9</v>
      </c>
      <c r="U73" s="37">
        <v>9</v>
      </c>
      <c r="V73" s="37">
        <v>0</v>
      </c>
      <c r="W73" s="37">
        <v>0</v>
      </c>
      <c r="X73" s="37">
        <v>9</v>
      </c>
      <c r="Y73" s="37">
        <v>9</v>
      </c>
      <c r="Z73" s="37">
        <v>9</v>
      </c>
      <c r="AA73" s="37">
        <v>0</v>
      </c>
      <c r="AB73" s="37">
        <v>0</v>
      </c>
      <c r="AC73" s="37">
        <v>0</v>
      </c>
      <c r="AD73" s="37">
        <v>9</v>
      </c>
      <c r="AE73" s="37">
        <v>9</v>
      </c>
      <c r="AF73" s="37">
        <v>9</v>
      </c>
      <c r="AG73" s="30">
        <v>0</v>
      </c>
      <c r="AH73" s="30">
        <v>9</v>
      </c>
      <c r="AI73" s="37">
        <v>18</v>
      </c>
      <c r="AJ73" s="30">
        <v>0</v>
      </c>
      <c r="AK73" s="37">
        <v>9</v>
      </c>
      <c r="AL73" s="30">
        <v>9</v>
      </c>
      <c r="AM73" s="39" t="s">
        <v>110</v>
      </c>
      <c r="AN73" s="30">
        <v>9</v>
      </c>
      <c r="AO73" s="30">
        <v>9</v>
      </c>
      <c r="AP73" s="30">
        <v>9</v>
      </c>
      <c r="AQ73" s="33">
        <f t="shared" si="23"/>
        <v>207</v>
      </c>
      <c r="AR73" s="53">
        <f t="shared" si="25"/>
        <v>5.5945945945945947</v>
      </c>
    </row>
    <row r="74" spans="1:44" ht="15" x14ac:dyDescent="0.2">
      <c r="A74" s="133">
        <v>36</v>
      </c>
      <c r="B74" s="147" t="s">
        <v>85</v>
      </c>
      <c r="C74" s="127" t="s">
        <v>69</v>
      </c>
      <c r="D74" s="40" t="s">
        <v>107</v>
      </c>
      <c r="E74" s="28">
        <v>9</v>
      </c>
      <c r="F74" s="26">
        <v>0</v>
      </c>
      <c r="G74" s="34">
        <v>9</v>
      </c>
      <c r="H74" s="26">
        <v>0</v>
      </c>
      <c r="I74" s="36">
        <v>0</v>
      </c>
      <c r="J74" s="36">
        <v>9</v>
      </c>
      <c r="K74" s="36">
        <v>0</v>
      </c>
      <c r="L74" s="36">
        <v>9</v>
      </c>
      <c r="M74" s="36">
        <v>9</v>
      </c>
      <c r="N74" s="36">
        <v>9</v>
      </c>
      <c r="O74" s="36">
        <v>9</v>
      </c>
      <c r="P74" s="36">
        <v>0</v>
      </c>
      <c r="Q74" s="36">
        <v>9</v>
      </c>
      <c r="R74" s="36">
        <v>9</v>
      </c>
      <c r="S74" s="36">
        <v>9</v>
      </c>
      <c r="T74" s="36">
        <v>9</v>
      </c>
      <c r="U74" s="36">
        <v>9</v>
      </c>
      <c r="V74" s="36">
        <v>0</v>
      </c>
      <c r="W74" s="36">
        <v>9</v>
      </c>
      <c r="X74" s="36">
        <v>9</v>
      </c>
      <c r="Y74" s="36">
        <v>0</v>
      </c>
      <c r="Z74" s="36">
        <v>9</v>
      </c>
      <c r="AA74" s="36">
        <v>9</v>
      </c>
      <c r="AB74" s="36">
        <v>9</v>
      </c>
      <c r="AC74" s="36">
        <v>9</v>
      </c>
      <c r="AD74" s="36">
        <v>9</v>
      </c>
      <c r="AE74" s="36">
        <v>9</v>
      </c>
      <c r="AF74" s="36">
        <v>9</v>
      </c>
      <c r="AG74" s="26">
        <v>0</v>
      </c>
      <c r="AH74" s="26">
        <v>9</v>
      </c>
      <c r="AI74" s="36">
        <v>9</v>
      </c>
      <c r="AJ74" s="26">
        <v>0</v>
      </c>
      <c r="AK74" s="36">
        <v>9</v>
      </c>
      <c r="AL74" s="26">
        <v>9</v>
      </c>
      <c r="AM74" s="36">
        <v>9</v>
      </c>
      <c r="AN74" s="38" t="s">
        <v>110</v>
      </c>
      <c r="AO74" s="26">
        <v>9</v>
      </c>
      <c r="AP74" s="26">
        <v>9</v>
      </c>
      <c r="AQ74" s="11">
        <f t="shared" si="23"/>
        <v>252</v>
      </c>
      <c r="AR74" s="48">
        <f t="shared" ref="AR74:AR75" si="26">SUM(AQ74)/37</f>
        <v>6.8108108108108105</v>
      </c>
    </row>
    <row r="75" spans="1:44" ht="15" x14ac:dyDescent="0.2">
      <c r="A75" s="134"/>
      <c r="B75" s="148"/>
      <c r="C75" s="128"/>
      <c r="D75" s="41" t="s">
        <v>109</v>
      </c>
      <c r="E75" s="31">
        <v>9</v>
      </c>
      <c r="F75" s="30">
        <v>9</v>
      </c>
      <c r="G75" s="35">
        <v>9</v>
      </c>
      <c r="H75" s="30">
        <v>9</v>
      </c>
      <c r="I75" s="37">
        <v>9</v>
      </c>
      <c r="J75" s="37">
        <v>9</v>
      </c>
      <c r="K75" s="37">
        <v>18</v>
      </c>
      <c r="L75" s="37">
        <v>9</v>
      </c>
      <c r="M75" s="37">
        <v>9</v>
      </c>
      <c r="N75" s="37">
        <v>9</v>
      </c>
      <c r="O75" s="37">
        <v>18</v>
      </c>
      <c r="P75" s="37">
        <v>18</v>
      </c>
      <c r="Q75" s="37">
        <v>18</v>
      </c>
      <c r="R75" s="37">
        <v>9</v>
      </c>
      <c r="S75" s="37">
        <v>0</v>
      </c>
      <c r="T75" s="37">
        <v>9</v>
      </c>
      <c r="U75" s="37">
        <v>0</v>
      </c>
      <c r="V75" s="37">
        <v>9</v>
      </c>
      <c r="W75" s="37">
        <v>18</v>
      </c>
      <c r="X75" s="37">
        <v>18</v>
      </c>
      <c r="Y75" s="37">
        <v>9</v>
      </c>
      <c r="Z75" s="37">
        <v>9</v>
      </c>
      <c r="AA75" s="37">
        <v>9</v>
      </c>
      <c r="AB75" s="37">
        <v>9</v>
      </c>
      <c r="AC75" s="37">
        <v>0</v>
      </c>
      <c r="AD75" s="37">
        <v>9</v>
      </c>
      <c r="AE75" s="37">
        <v>9</v>
      </c>
      <c r="AF75" s="37">
        <v>9</v>
      </c>
      <c r="AG75" s="30">
        <v>9</v>
      </c>
      <c r="AH75" s="30">
        <v>9</v>
      </c>
      <c r="AI75" s="37">
        <v>18</v>
      </c>
      <c r="AJ75" s="30">
        <v>9</v>
      </c>
      <c r="AK75" s="37">
        <v>18</v>
      </c>
      <c r="AL75" s="30">
        <v>9</v>
      </c>
      <c r="AM75" s="37">
        <v>9</v>
      </c>
      <c r="AN75" s="39" t="s">
        <v>110</v>
      </c>
      <c r="AO75" s="30">
        <v>9</v>
      </c>
      <c r="AP75" s="30">
        <v>9</v>
      </c>
      <c r="AQ75" s="33">
        <f t="shared" si="23"/>
        <v>378</v>
      </c>
      <c r="AR75" s="53">
        <f t="shared" si="26"/>
        <v>10.216216216216216</v>
      </c>
    </row>
    <row r="76" spans="1:44" ht="15" x14ac:dyDescent="0.2">
      <c r="A76" s="131">
        <v>37</v>
      </c>
      <c r="B76" s="145" t="s">
        <v>81</v>
      </c>
      <c r="C76" s="121" t="s">
        <v>70</v>
      </c>
      <c r="D76" s="40" t="s">
        <v>107</v>
      </c>
      <c r="E76" s="28">
        <v>18</v>
      </c>
      <c r="F76" s="26">
        <v>0</v>
      </c>
      <c r="G76" s="34">
        <v>0</v>
      </c>
      <c r="H76" s="26">
        <v>18</v>
      </c>
      <c r="I76" s="36">
        <v>18</v>
      </c>
      <c r="J76" s="36">
        <v>9</v>
      </c>
      <c r="K76" s="36">
        <v>9</v>
      </c>
      <c r="L76" s="36">
        <v>18</v>
      </c>
      <c r="M76" s="36">
        <v>9</v>
      </c>
      <c r="N76" s="36">
        <v>18</v>
      </c>
      <c r="O76" s="36">
        <v>9</v>
      </c>
      <c r="P76" s="36">
        <v>18</v>
      </c>
      <c r="Q76" s="36">
        <v>9</v>
      </c>
      <c r="R76" s="36">
        <v>18</v>
      </c>
      <c r="S76" s="36">
        <v>9</v>
      </c>
      <c r="T76" s="36">
        <v>9</v>
      </c>
      <c r="U76" s="36">
        <v>18</v>
      </c>
      <c r="V76" s="36">
        <v>9</v>
      </c>
      <c r="W76" s="36">
        <v>0</v>
      </c>
      <c r="X76" s="36">
        <v>18</v>
      </c>
      <c r="Y76" s="36">
        <v>18</v>
      </c>
      <c r="Z76" s="36">
        <v>9</v>
      </c>
      <c r="AA76" s="36">
        <v>18</v>
      </c>
      <c r="AB76" s="36">
        <v>18</v>
      </c>
      <c r="AC76" s="36">
        <v>18</v>
      </c>
      <c r="AD76" s="36">
        <v>18</v>
      </c>
      <c r="AE76" s="36">
        <v>18</v>
      </c>
      <c r="AF76" s="36">
        <v>18</v>
      </c>
      <c r="AG76" s="36">
        <v>9</v>
      </c>
      <c r="AH76" s="36">
        <v>9</v>
      </c>
      <c r="AI76" s="36">
        <v>18</v>
      </c>
      <c r="AJ76" s="36">
        <v>9</v>
      </c>
      <c r="AK76" s="36">
        <v>18</v>
      </c>
      <c r="AL76" s="36">
        <v>18</v>
      </c>
      <c r="AM76" s="36">
        <v>18</v>
      </c>
      <c r="AN76" s="36">
        <v>18</v>
      </c>
      <c r="AO76" s="38" t="s">
        <v>110</v>
      </c>
      <c r="AP76" s="26">
        <v>18</v>
      </c>
      <c r="AQ76" s="11">
        <f t="shared" si="23"/>
        <v>504</v>
      </c>
      <c r="AR76" s="48">
        <f t="shared" ref="AR76:AR77" si="27">SUM(AQ76)/37</f>
        <v>13.621621621621621</v>
      </c>
    </row>
    <row r="77" spans="1:44" ht="15" x14ac:dyDescent="0.2">
      <c r="A77" s="132"/>
      <c r="B77" s="146"/>
      <c r="C77" s="122"/>
      <c r="D77" s="41" t="s">
        <v>109</v>
      </c>
      <c r="E77" s="31">
        <v>18</v>
      </c>
      <c r="F77" s="30">
        <v>18</v>
      </c>
      <c r="G77" s="35">
        <v>9</v>
      </c>
      <c r="H77" s="30">
        <v>18</v>
      </c>
      <c r="I77" s="37">
        <v>9</v>
      </c>
      <c r="J77" s="37">
        <v>18</v>
      </c>
      <c r="K77" s="37">
        <v>18</v>
      </c>
      <c r="L77" s="37">
        <v>18</v>
      </c>
      <c r="M77" s="37">
        <v>18</v>
      </c>
      <c r="N77" s="37">
        <v>18</v>
      </c>
      <c r="O77" s="37">
        <v>9</v>
      </c>
      <c r="P77" s="37">
        <v>18</v>
      </c>
      <c r="Q77" s="37">
        <v>18</v>
      </c>
      <c r="R77" s="37">
        <v>18</v>
      </c>
      <c r="S77" s="37">
        <v>9</v>
      </c>
      <c r="T77" s="37">
        <v>9</v>
      </c>
      <c r="U77" s="37">
        <v>9</v>
      </c>
      <c r="V77" s="37">
        <v>18</v>
      </c>
      <c r="W77" s="37">
        <v>0</v>
      </c>
      <c r="X77" s="37">
        <v>9</v>
      </c>
      <c r="Y77" s="37">
        <v>18</v>
      </c>
      <c r="Z77" s="37">
        <v>18</v>
      </c>
      <c r="AA77" s="37">
        <v>9</v>
      </c>
      <c r="AB77" s="37">
        <v>9</v>
      </c>
      <c r="AC77" s="37">
        <v>9</v>
      </c>
      <c r="AD77" s="37">
        <v>18</v>
      </c>
      <c r="AE77" s="37">
        <v>18</v>
      </c>
      <c r="AF77" s="37">
        <v>18</v>
      </c>
      <c r="AG77" s="37">
        <v>9</v>
      </c>
      <c r="AH77" s="37">
        <v>9</v>
      </c>
      <c r="AI77" s="37">
        <v>18</v>
      </c>
      <c r="AJ77" s="37">
        <v>0</v>
      </c>
      <c r="AK77" s="37">
        <v>18</v>
      </c>
      <c r="AL77" s="37">
        <v>18</v>
      </c>
      <c r="AM77" s="37">
        <v>18</v>
      </c>
      <c r="AN77" s="37">
        <v>9</v>
      </c>
      <c r="AO77" s="39" t="s">
        <v>110</v>
      </c>
      <c r="AP77" s="30">
        <v>18</v>
      </c>
      <c r="AQ77" s="33">
        <f t="shared" si="23"/>
        <v>513</v>
      </c>
      <c r="AR77" s="53">
        <f t="shared" si="27"/>
        <v>13.864864864864865</v>
      </c>
    </row>
    <row r="78" spans="1:44" ht="15" x14ac:dyDescent="0.2">
      <c r="A78" s="133">
        <v>38</v>
      </c>
      <c r="B78" s="147" t="s">
        <v>100</v>
      </c>
      <c r="C78" s="127" t="s">
        <v>72</v>
      </c>
      <c r="D78" s="40" t="s">
        <v>107</v>
      </c>
      <c r="E78" s="28">
        <v>0</v>
      </c>
      <c r="F78" s="26">
        <v>0</v>
      </c>
      <c r="G78" s="34">
        <v>0</v>
      </c>
      <c r="H78" s="26">
        <v>0</v>
      </c>
      <c r="I78" s="27">
        <v>0</v>
      </c>
      <c r="J78" s="27">
        <v>9</v>
      </c>
      <c r="K78" s="27">
        <v>9</v>
      </c>
      <c r="L78" s="27">
        <v>0</v>
      </c>
      <c r="M78" s="34">
        <v>0</v>
      </c>
      <c r="N78" s="34">
        <v>0</v>
      </c>
      <c r="O78" s="36">
        <v>0</v>
      </c>
      <c r="P78" s="38">
        <v>0</v>
      </c>
      <c r="Q78" s="26">
        <v>9</v>
      </c>
      <c r="R78" s="36">
        <v>0</v>
      </c>
      <c r="S78" s="36">
        <v>0</v>
      </c>
      <c r="T78" s="36">
        <v>0</v>
      </c>
      <c r="U78" s="36">
        <v>9</v>
      </c>
      <c r="V78" s="36">
        <v>0</v>
      </c>
      <c r="W78" s="36">
        <v>18</v>
      </c>
      <c r="X78" s="36">
        <v>0</v>
      </c>
      <c r="Y78" s="36">
        <v>0</v>
      </c>
      <c r="Z78" s="36">
        <v>0</v>
      </c>
      <c r="AA78" s="36">
        <v>0</v>
      </c>
      <c r="AB78" s="36">
        <v>0</v>
      </c>
      <c r="AC78" s="36">
        <v>18</v>
      </c>
      <c r="AD78" s="36">
        <v>9</v>
      </c>
      <c r="AE78" s="36">
        <v>0</v>
      </c>
      <c r="AF78" s="36">
        <v>0</v>
      </c>
      <c r="AG78" s="36">
        <v>0</v>
      </c>
      <c r="AH78" s="36">
        <v>0</v>
      </c>
      <c r="AI78" s="36">
        <v>0</v>
      </c>
      <c r="AJ78" s="36">
        <v>0</v>
      </c>
      <c r="AK78" s="36">
        <v>0</v>
      </c>
      <c r="AL78" s="36">
        <v>0</v>
      </c>
      <c r="AM78" s="36">
        <v>0</v>
      </c>
      <c r="AN78" s="36">
        <v>0</v>
      </c>
      <c r="AO78" s="26">
        <v>0</v>
      </c>
      <c r="AP78" s="38" t="s">
        <v>110</v>
      </c>
      <c r="AQ78" s="11">
        <f t="shared" si="23"/>
        <v>81</v>
      </c>
      <c r="AR78" s="48">
        <f t="shared" ref="AR78:AR79" si="28">SUM(AQ78)/37</f>
        <v>2.189189189189189</v>
      </c>
    </row>
    <row r="79" spans="1:44" ht="15" x14ac:dyDescent="0.2">
      <c r="A79" s="134"/>
      <c r="B79" s="148"/>
      <c r="C79" s="128"/>
      <c r="D79" s="41" t="s">
        <v>109</v>
      </c>
      <c r="E79" s="31">
        <v>0</v>
      </c>
      <c r="F79" s="30">
        <v>0</v>
      </c>
      <c r="G79" s="35">
        <v>9</v>
      </c>
      <c r="H79" s="30">
        <v>9</v>
      </c>
      <c r="I79" s="32">
        <v>9</v>
      </c>
      <c r="J79" s="32">
        <v>9</v>
      </c>
      <c r="K79" s="32">
        <v>9</v>
      </c>
      <c r="L79" s="32">
        <v>9</v>
      </c>
      <c r="M79" s="35">
        <v>9</v>
      </c>
      <c r="N79" s="35">
        <v>9</v>
      </c>
      <c r="O79" s="37">
        <v>0</v>
      </c>
      <c r="P79" s="39">
        <v>9</v>
      </c>
      <c r="Q79" s="30">
        <v>9</v>
      </c>
      <c r="R79" s="37">
        <v>9</v>
      </c>
      <c r="S79" s="37">
        <v>9</v>
      </c>
      <c r="T79" s="37">
        <v>9</v>
      </c>
      <c r="U79" s="37">
        <v>0</v>
      </c>
      <c r="V79" s="37">
        <v>9</v>
      </c>
      <c r="W79" s="37">
        <v>18</v>
      </c>
      <c r="X79" s="37">
        <v>0</v>
      </c>
      <c r="Y79" s="37">
        <v>9</v>
      </c>
      <c r="Z79" s="37">
        <v>9</v>
      </c>
      <c r="AA79" s="37">
        <v>0</v>
      </c>
      <c r="AB79" s="37">
        <v>9</v>
      </c>
      <c r="AC79" s="37">
        <v>9</v>
      </c>
      <c r="AD79" s="37">
        <v>0</v>
      </c>
      <c r="AE79" s="37">
        <v>9</v>
      </c>
      <c r="AF79" s="37">
        <v>9</v>
      </c>
      <c r="AG79" s="37">
        <v>0</v>
      </c>
      <c r="AH79" s="37">
        <v>9</v>
      </c>
      <c r="AI79" s="37">
        <v>9</v>
      </c>
      <c r="AJ79" s="37">
        <v>0</v>
      </c>
      <c r="AK79" s="37">
        <v>9</v>
      </c>
      <c r="AL79" s="37">
        <v>9</v>
      </c>
      <c r="AM79" s="37">
        <v>9</v>
      </c>
      <c r="AN79" s="37">
        <v>9</v>
      </c>
      <c r="AO79" s="30">
        <v>9</v>
      </c>
      <c r="AP79" s="39" t="s">
        <v>110</v>
      </c>
      <c r="AQ79" s="33">
        <f t="shared" si="23"/>
        <v>261</v>
      </c>
      <c r="AR79" s="53">
        <f t="shared" si="28"/>
        <v>7.0540540540540544</v>
      </c>
    </row>
    <row r="80" spans="1:44" x14ac:dyDescent="0.2">
      <c r="E80" s="82">
        <f>SUM(E3:E79)</f>
        <v>594</v>
      </c>
      <c r="F80" s="82">
        <f t="shared" ref="F80:AO80" si="29">SUM(F3:F79)</f>
        <v>450</v>
      </c>
      <c r="G80" s="82">
        <f t="shared" si="29"/>
        <v>522</v>
      </c>
      <c r="H80" s="82">
        <f t="shared" si="29"/>
        <v>657</v>
      </c>
      <c r="I80" s="82">
        <f t="shared" si="29"/>
        <v>693</v>
      </c>
      <c r="J80" s="82">
        <f t="shared" si="29"/>
        <v>729</v>
      </c>
      <c r="K80" s="82">
        <f t="shared" si="29"/>
        <v>684</v>
      </c>
      <c r="L80" s="82">
        <f t="shared" si="29"/>
        <v>594</v>
      </c>
      <c r="M80" s="82">
        <f t="shared" si="29"/>
        <v>540</v>
      </c>
      <c r="N80" s="82">
        <f t="shared" si="29"/>
        <v>630</v>
      </c>
      <c r="O80" s="82">
        <f t="shared" si="29"/>
        <v>540</v>
      </c>
      <c r="P80" s="82">
        <f t="shared" si="29"/>
        <v>972</v>
      </c>
      <c r="Q80" s="82">
        <f t="shared" si="29"/>
        <v>720</v>
      </c>
      <c r="R80" s="82">
        <f t="shared" si="29"/>
        <v>765</v>
      </c>
      <c r="S80" s="82">
        <f t="shared" si="29"/>
        <v>486</v>
      </c>
      <c r="T80" s="82">
        <f t="shared" si="29"/>
        <v>558</v>
      </c>
      <c r="U80" s="82">
        <f t="shared" si="29"/>
        <v>459</v>
      </c>
      <c r="V80" s="82">
        <f t="shared" si="29"/>
        <v>513</v>
      </c>
      <c r="W80" s="82">
        <f t="shared" si="29"/>
        <v>468</v>
      </c>
      <c r="X80" s="82">
        <f t="shared" si="29"/>
        <v>801</v>
      </c>
      <c r="Y80" s="82">
        <f t="shared" si="29"/>
        <v>558</v>
      </c>
      <c r="Z80" s="82">
        <f t="shared" si="29"/>
        <v>675</v>
      </c>
      <c r="AA80" s="82">
        <f t="shared" si="29"/>
        <v>693</v>
      </c>
      <c r="AB80" s="82">
        <f t="shared" si="29"/>
        <v>567</v>
      </c>
      <c r="AC80" s="82">
        <f t="shared" si="29"/>
        <v>549</v>
      </c>
      <c r="AD80" s="82">
        <f t="shared" si="29"/>
        <v>549</v>
      </c>
      <c r="AE80" s="82">
        <f t="shared" si="29"/>
        <v>675</v>
      </c>
      <c r="AF80" s="82">
        <f t="shared" si="29"/>
        <v>828</v>
      </c>
      <c r="AG80" s="82">
        <f t="shared" si="29"/>
        <v>423</v>
      </c>
      <c r="AH80" s="82">
        <f t="shared" si="29"/>
        <v>711</v>
      </c>
      <c r="AI80" s="82">
        <f t="shared" si="29"/>
        <v>810</v>
      </c>
      <c r="AJ80" s="82">
        <f t="shared" si="29"/>
        <v>603</v>
      </c>
      <c r="AK80" s="82">
        <f t="shared" si="29"/>
        <v>846</v>
      </c>
      <c r="AL80" s="82">
        <f t="shared" si="29"/>
        <v>666</v>
      </c>
      <c r="AM80" s="82">
        <f t="shared" si="29"/>
        <v>729</v>
      </c>
      <c r="AN80" s="82">
        <f t="shared" si="29"/>
        <v>675</v>
      </c>
      <c r="AO80" s="82">
        <f t="shared" si="29"/>
        <v>801</v>
      </c>
    </row>
  </sheetData>
  <sheetProtection algorithmName="SHA-512" hashValue="JwwVd1hgbV6w87Vd6YcbsIsdTUgxC+sJw5h6IsgKxN54vxZkWOSM/CBbPVyk96O7O+gZ2h7XdYyPIkUgIJo6FA==" saltValue="Kwk+d9KKuzRyzgcW8SVzwA==" spinCount="100000" sheet="1" objects="1" scenarios="1" selectLockedCells="1" selectUnlockedCells="1"/>
  <mergeCells count="116">
    <mergeCell ref="A1:C2"/>
    <mergeCell ref="A27:A28"/>
    <mergeCell ref="A68:A69"/>
    <mergeCell ref="A66:A67"/>
    <mergeCell ref="A64:A65"/>
    <mergeCell ref="A62:A63"/>
    <mergeCell ref="A58:A59"/>
    <mergeCell ref="A70:A71"/>
    <mergeCell ref="C68:C69"/>
    <mergeCell ref="C66:C67"/>
    <mergeCell ref="B66:B67"/>
    <mergeCell ref="B68:B69"/>
    <mergeCell ref="C70:C71"/>
    <mergeCell ref="B70:B71"/>
    <mergeCell ref="C64:C65"/>
    <mergeCell ref="B64:B65"/>
    <mergeCell ref="B62:B63"/>
    <mergeCell ref="B60:B61"/>
    <mergeCell ref="A60:A61"/>
    <mergeCell ref="C58:C59"/>
    <mergeCell ref="C56:C57"/>
    <mergeCell ref="B58:B59"/>
    <mergeCell ref="B56:B57"/>
    <mergeCell ref="C62:C63"/>
    <mergeCell ref="C72:C73"/>
    <mergeCell ref="B72:B73"/>
    <mergeCell ref="A72:A73"/>
    <mergeCell ref="C78:C79"/>
    <mergeCell ref="B78:B79"/>
    <mergeCell ref="C76:C77"/>
    <mergeCell ref="B76:B77"/>
    <mergeCell ref="C74:C75"/>
    <mergeCell ref="B74:B75"/>
    <mergeCell ref="A78:A79"/>
    <mergeCell ref="A76:A77"/>
    <mergeCell ref="A74:A75"/>
    <mergeCell ref="C60:C61"/>
    <mergeCell ref="B54:B55"/>
    <mergeCell ref="A54:A55"/>
    <mergeCell ref="C50:C51"/>
    <mergeCell ref="B50:B51"/>
    <mergeCell ref="C52:C53"/>
    <mergeCell ref="B52:B53"/>
    <mergeCell ref="A52:A53"/>
    <mergeCell ref="C54:C55"/>
    <mergeCell ref="A50:A51"/>
    <mergeCell ref="A56:A57"/>
    <mergeCell ref="A48:A49"/>
    <mergeCell ref="A46:A47"/>
    <mergeCell ref="C44:C45"/>
    <mergeCell ref="B44:B45"/>
    <mergeCell ref="A44:A45"/>
    <mergeCell ref="C48:C49"/>
    <mergeCell ref="B48:B49"/>
    <mergeCell ref="C46:C47"/>
    <mergeCell ref="B46:B47"/>
    <mergeCell ref="C35:C36"/>
    <mergeCell ref="B35:B36"/>
    <mergeCell ref="B37:B38"/>
    <mergeCell ref="C37:C38"/>
    <mergeCell ref="A39:C39"/>
    <mergeCell ref="C40:C41"/>
    <mergeCell ref="B40:B41"/>
    <mergeCell ref="A40:A41"/>
    <mergeCell ref="C42:C43"/>
    <mergeCell ref="B42:B43"/>
    <mergeCell ref="A42:A43"/>
    <mergeCell ref="A37:A38"/>
    <mergeCell ref="A35:A36"/>
    <mergeCell ref="B29:B30"/>
    <mergeCell ref="C29:C30"/>
    <mergeCell ref="B31:B32"/>
    <mergeCell ref="C31:C32"/>
    <mergeCell ref="C25:C26"/>
    <mergeCell ref="C23:C24"/>
    <mergeCell ref="B23:B24"/>
    <mergeCell ref="B25:B26"/>
    <mergeCell ref="A33:A34"/>
    <mergeCell ref="A31:A32"/>
    <mergeCell ref="A29:A30"/>
    <mergeCell ref="B33:B34"/>
    <mergeCell ref="C33:C34"/>
    <mergeCell ref="B11:B12"/>
    <mergeCell ref="A9:A10"/>
    <mergeCell ref="A15:A16"/>
    <mergeCell ref="C13:C14"/>
    <mergeCell ref="B13:B14"/>
    <mergeCell ref="A13:A14"/>
    <mergeCell ref="C15:C16"/>
    <mergeCell ref="B15:B16"/>
    <mergeCell ref="B27:B28"/>
    <mergeCell ref="C27:C28"/>
    <mergeCell ref="C19:C20"/>
    <mergeCell ref="B19:B20"/>
    <mergeCell ref="B21:B22"/>
    <mergeCell ref="C21:C22"/>
    <mergeCell ref="A21:A22"/>
    <mergeCell ref="A19:A20"/>
    <mergeCell ref="A25:A26"/>
    <mergeCell ref="A23:A24"/>
    <mergeCell ref="B3:B4"/>
    <mergeCell ref="C3:C4"/>
    <mergeCell ref="A3:A4"/>
    <mergeCell ref="A5:A6"/>
    <mergeCell ref="B5:B6"/>
    <mergeCell ref="C5:C6"/>
    <mergeCell ref="A7:A8"/>
    <mergeCell ref="B7:B8"/>
    <mergeCell ref="C7:C8"/>
    <mergeCell ref="C9:C10"/>
    <mergeCell ref="C11:C12"/>
    <mergeCell ref="A11:A12"/>
    <mergeCell ref="C17:C18"/>
    <mergeCell ref="B17:B18"/>
    <mergeCell ref="A17:A18"/>
    <mergeCell ref="B9:B10"/>
  </mergeCells>
  <pageMargins left="0.19685039370078741" right="0.19685039370078741" top="0.59055118110236227" bottom="0.59055118110236227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výsledky</vt:lpstr>
      <vt:lpstr>předzávod</vt:lpstr>
      <vt:lpstr>předzávod-hodnocení družin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David Zachoval</cp:lastModifiedBy>
  <cp:lastPrinted>2015-06-07T11:18:22Z</cp:lastPrinted>
  <dcterms:created xsi:type="dcterms:W3CDTF">2013-04-27T08:50:26Z</dcterms:created>
  <dcterms:modified xsi:type="dcterms:W3CDTF">2015-06-07T11:39:29Z</dcterms:modified>
</cp:coreProperties>
</file>